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7" windowWidth="15180" windowHeight="8070" activeTab="2"/>
  </bookViews>
  <sheets>
    <sheet name="eigen vlindertelling 2021" sheetId="1" r:id="rId1"/>
    <sheet name="5 min telling 2021" sheetId="2" r:id="rId2"/>
    <sheet name="tuinvergelijking" sheetId="3" r:id="rId3"/>
    <sheet name="jaaroverzichten" sheetId="4" r:id="rId4"/>
    <sheet name="vergelijking 2 telsystemen 2021" sheetId="5" r:id="rId5"/>
  </sheets>
  <definedNames/>
  <calcPr fullCalcOnLoad="1"/>
</workbook>
</file>

<file path=xl/sharedStrings.xml><?xml version="1.0" encoding="utf-8"?>
<sst xmlns="http://schemas.openxmlformats.org/spreadsheetml/2006/main" count="1118" uniqueCount="342">
  <si>
    <t>citroenvlinder</t>
  </si>
  <si>
    <t>klein geaderd witje</t>
  </si>
  <si>
    <t>landkaartje (zomer)</t>
  </si>
  <si>
    <t>klein koolwitje</t>
  </si>
  <si>
    <t>groot koolwitje</t>
  </si>
  <si>
    <t>dagpauwoog</t>
  </si>
  <si>
    <t>bont zandoogje</t>
  </si>
  <si>
    <t>distelvlinder</t>
  </si>
  <si>
    <t>kleine vuurvlinder</t>
  </si>
  <si>
    <t>icarusblauwtje</t>
  </si>
  <si>
    <t>kleine vos</t>
  </si>
  <si>
    <t>gehakkelde aurelia</t>
  </si>
  <si>
    <t>atalanta</t>
  </si>
  <si>
    <t>oranje zandoogje</t>
  </si>
  <si>
    <t>bruin zandoogje</t>
  </si>
  <si>
    <t>groot dikkopje</t>
  </si>
  <si>
    <t>koninginnepage</t>
  </si>
  <si>
    <t>dagvlindersoorten</t>
  </si>
  <si>
    <t>totaal aantal:</t>
  </si>
  <si>
    <t>aantal</t>
  </si>
  <si>
    <t>geziene</t>
  </si>
  <si>
    <t>soorten</t>
  </si>
  <si>
    <t xml:space="preserve">hoogste </t>
  </si>
  <si>
    <t>per</t>
  </si>
  <si>
    <t>soort</t>
  </si>
  <si>
    <t>oranje luzernevlinder</t>
  </si>
  <si>
    <t>eikenpage</t>
  </si>
  <si>
    <t>gemiddelde Nederlanse tuin</t>
  </si>
  <si>
    <t>gemiddelde Vlaamse tuin</t>
  </si>
  <si>
    <t>onze vlindertuin</t>
  </si>
  <si>
    <t>Vergelijking onze vlindertuin met de gemiddelde Vlaamse/Nederlandse tuin</t>
  </si>
  <si>
    <t>aantal soorten</t>
  </si>
  <si>
    <t>(vuil)boomblauwtje</t>
  </si>
  <si>
    <t>Telweekend echter uitzonderlijk mooi: vlinders zijn op post!</t>
  </si>
  <si>
    <t>4 keer zoveel deelnemers en toch blijft onze tuin er torenhoog boven; hoe hoger het aantal deelnemers, hoe realistischer de cijfers worden.</t>
  </si>
  <si>
    <t>nog geen deelname</t>
  </si>
  <si>
    <t>uitgevlogen tijdens telweekend.</t>
  </si>
  <si>
    <t>buddleia's. De zomer is al bij al nog niet slecht geweest, maar wisselt wel af met forse regenperioden. Het weekend is volledig mooi geweest.</t>
  </si>
  <si>
    <r>
      <rPr>
        <u val="single"/>
        <sz val="10"/>
        <rFont val="Arial"/>
        <family val="2"/>
      </rPr>
      <t>Sinds 2009</t>
    </r>
    <r>
      <rPr>
        <sz val="10"/>
        <rFont val="Arial"/>
        <family val="0"/>
      </rPr>
      <t xml:space="preserve"> wordt het verschil van onze vlindertuin met de gemiddelde Vlaamse tuin sterk uitvergroot.</t>
    </r>
  </si>
  <si>
    <r>
      <rPr>
        <u val="single"/>
        <sz val="10"/>
        <rFont val="Arial"/>
        <family val="2"/>
      </rPr>
      <t>2011:</t>
    </r>
    <r>
      <rPr>
        <sz val="10"/>
        <rFont val="Arial"/>
        <family val="0"/>
      </rPr>
      <t xml:space="preserve"> ongunstige weersomstandigheden.  Door zeer warm voorjaar piek bij meeste vlindersoorten tot 3 weken vroeger en dus al </t>
    </r>
  </si>
  <si>
    <r>
      <rPr>
        <u val="single"/>
        <sz val="10"/>
        <rFont val="Arial"/>
        <family val="2"/>
      </rPr>
      <t>2012:</t>
    </r>
    <r>
      <rPr>
        <sz val="10"/>
        <rFont val="Arial"/>
        <family val="0"/>
      </rPr>
      <t xml:space="preserve"> koud/vochtig tot en met juli. Hierdoor vele soorten tot 3 weken later dan normaal; bovendien weinig aantallen per soort.</t>
    </r>
  </si>
  <si>
    <r>
      <t>2013:</t>
    </r>
    <r>
      <rPr>
        <sz val="10"/>
        <rFont val="Arial"/>
        <family val="2"/>
      </rPr>
      <t xml:space="preserve"> zeer warm weekend richting 30° C ook al voorafgegaan door een relatief lange periode zeer goed weder.</t>
    </r>
  </si>
  <si>
    <r>
      <rPr>
        <u val="single"/>
        <sz val="10"/>
        <rFont val="Arial"/>
        <family val="2"/>
      </rPr>
      <t>2014:</t>
    </r>
    <r>
      <rPr>
        <sz val="10"/>
        <rFont val="Arial"/>
        <family val="2"/>
      </rPr>
      <t xml:space="preserve"> zeer warm voorjaar waardoor vlinderpiek op dit moment allicht al voorbij is; vele nectarplanten zijn al grotendeels uitgebloeid zoals</t>
    </r>
  </si>
  <si>
    <t>Algemene conclusie</t>
  </si>
  <si>
    <r>
      <rPr>
        <u val="single"/>
        <sz val="10"/>
        <rFont val="Arial"/>
        <family val="2"/>
      </rPr>
      <t>2010:</t>
    </r>
    <r>
      <rPr>
        <sz val="10"/>
        <rFont val="Arial"/>
        <family val="2"/>
      </rPr>
      <t xml:space="preserve"> de gemiddelde Nederlandse tuin loopt parallel met de gemiddelde Vlaamse tuin.</t>
    </r>
  </si>
  <si>
    <t>keizersmantel</t>
  </si>
  <si>
    <t>bruin blauwtje</t>
  </si>
  <si>
    <r>
      <rPr>
        <u val="single"/>
        <sz val="10"/>
        <rFont val="Arial"/>
        <family val="2"/>
      </rPr>
      <t>2015:</t>
    </r>
    <r>
      <rPr>
        <sz val="10"/>
        <rFont val="Arial"/>
        <family val="2"/>
      </rPr>
      <t xml:space="preserve"> zeer droog voorjaar gevolgd door hittegolf. Effect op dagvlinders? Tot en met juli: lager aantal gewone soorten doorgegeven op waarnemingen.be</t>
    </r>
  </si>
  <si>
    <t>Jammer, 's maandags zowel groot koolwitje als kleine vuurvlinder gezien net als de dagen voor het telweekend. Aantal had 21 kunnen zijn i.p.v. 19.</t>
  </si>
  <si>
    <t>Bruin zandoogje, allicht over de top (?), ook niet gezien.</t>
  </si>
  <si>
    <t>Opvallend veel ongewone en zeldzame vlinders zoals kolibrievlinder en keizersmantel. Telweekend was uitgelezen moment qua temperaturen en</t>
  </si>
  <si>
    <t>zonneschijn; ervoor en erna was het opvallend minder goed weder.</t>
  </si>
  <si>
    <r>
      <rPr>
        <u val="single"/>
        <sz val="10"/>
        <rFont val="Arial"/>
        <family val="2"/>
      </rPr>
      <t xml:space="preserve">2016: </t>
    </r>
    <r>
      <rPr>
        <sz val="10"/>
        <rFont val="Arial"/>
        <family val="2"/>
      </rPr>
      <t>minder goed vlinderweer dan vooraf aangekondigd. Enkele gewone te verwachten soorten niet gezien zoals klein koolwitje, landkaartje en ook</t>
    </r>
  </si>
  <si>
    <t>maar wel met de weersomstandigheden van het moment zelf aangezien de meeste niet geziene soorten wel actief zijn.</t>
  </si>
  <si>
    <t>geen eikenpage kunnen spotten. Allicht teveel wind en teveel bewolking zeker op zondag. Mijn inziens niets te maken met te nat en te koud voorjaar</t>
  </si>
  <si>
    <t>Jaaroverzicht sinds start Nationaal Vlindertelweekend</t>
  </si>
  <si>
    <t>Aantal soorten</t>
  </si>
  <si>
    <t>Totaal aantal vlinders</t>
  </si>
  <si>
    <t>soort dagvlinder</t>
  </si>
  <si>
    <t>Vaststellingen:</t>
  </si>
  <si>
    <t>Distelvlinder: de ongeziene invasie in 2009.</t>
  </si>
  <si>
    <t>Kleine vos: plotse terugkeer in 2013 en 2014 om daarna weer weg te deemsteren.</t>
  </si>
  <si>
    <t>Door de jaren heen is onze vlindertuin een afspiegeling van wat er in vlinderland gebeurt ongeacht een goed of minder goed vlinderjaar.</t>
  </si>
  <si>
    <t>oranje zandoogje. Bruin zandoogje ook niet gezien maar wel heel vers exemplaar enkele dagen ervoor. Ondanks inspanningen na elke telronde</t>
  </si>
  <si>
    <t>2 tot 4 weken vroeger dan gemiddeld waardoor hun vliegperiode bijna voorbij was.</t>
  </si>
  <si>
    <r>
      <rPr>
        <u val="single"/>
        <sz val="10"/>
        <rFont val="Arial"/>
        <family val="2"/>
      </rPr>
      <t>2017:</t>
    </r>
    <r>
      <rPr>
        <sz val="10"/>
        <rFont val="Arial"/>
        <family val="2"/>
      </rPr>
      <t xml:space="preserve"> minder vlinders dan normaal. Zaterdag waren de weersomstandigheden niet al te goed, zondag was veel beter. Nochtans aanzienlijk lagere</t>
    </r>
  </si>
  <si>
    <t>aantallen. Allicht grotendeels te wijten aan de vroege vlinderpiek veroorzaakt door het bijzonder warme voorjaar. Meeste soorten vlogen hierdoor</t>
  </si>
  <si>
    <t>Hageheld: wordt vanaf 2017 meegeteld.</t>
  </si>
  <si>
    <r>
      <rPr>
        <u val="single"/>
        <sz val="10"/>
        <rFont val="Arial"/>
        <family val="2"/>
      </rPr>
      <t>2018:</t>
    </r>
    <r>
      <rPr>
        <sz val="10"/>
        <rFont val="Arial"/>
        <family val="2"/>
      </rPr>
      <t xml:space="preserve"> 1 weekend vervroegd in de hoop vliegpiek beter te kunnen opvangen. De laatste jaren vliegen vlinders vroeger door opwarming klimaat.</t>
    </r>
  </si>
  <si>
    <t>hebben veel beter gevlogen dan vorige jaren.</t>
  </si>
  <si>
    <t>Nederland: 10-daagse editie omwille van 10-jarig bestaan (vanaf vrijdag 27/7 t.e.m. 5/8/2018).</t>
  </si>
  <si>
    <t>datum</t>
  </si>
  <si>
    <t>per dag</t>
  </si>
  <si>
    <t>dag</t>
  </si>
  <si>
    <t>buxusmot</t>
  </si>
  <si>
    <t>kolibrievlinder</t>
  </si>
  <si>
    <t>hageheld</t>
  </si>
  <si>
    <t>gamma-uiltje</t>
  </si>
  <si>
    <t>muntvlindertje</t>
  </si>
  <si>
    <t>kleine parelmoervlinder</t>
  </si>
  <si>
    <t>(10-daagse)</t>
  </si>
  <si>
    <t>Helaas: door aanhoudende extreme droogte/hitte (parallellen met 1976!) is piek in vliegperiode van de meeste soorten al voorbij. De meeste soorten</t>
  </si>
  <si>
    <t>Ik heb de 10-daagse zoveel mogelijk proberen volgen, maar dezelfde intensiteit niet kunnen aanhouden. Nochtans heb ik mijn score, door meer</t>
  </si>
  <si>
    <r>
      <t xml:space="preserve">dagen te kunnen tellen, nog duidelijk opgedreven: 22 soorten - totaal 120 vlinders. Inclusief </t>
    </r>
    <r>
      <rPr>
        <sz val="10"/>
        <color indexed="10"/>
        <rFont val="Arial"/>
        <family val="2"/>
      </rPr>
      <t>primeur kleine parelmoervlinder!</t>
    </r>
  </si>
  <si>
    <t>Door deze hittegolf-editie: extreem lage aantallen vlinders. Bij ons is het nog relatief goed meegevallen, maar voor het eerst hebben de</t>
  </si>
  <si>
    <t>dagactieve nachtvlinders de top 3 bezet en de aantallen de hoogte ingeduwd: 1) gammauiltje - 2) buxusmot - 3) muntvlindertje.</t>
  </si>
  <si>
    <t>(10-daagse: 120)</t>
  </si>
  <si>
    <t>(10-daagse: 22)</t>
  </si>
  <si>
    <t>maa</t>
  </si>
  <si>
    <t>din</t>
  </si>
  <si>
    <t>woe</t>
  </si>
  <si>
    <t>don</t>
  </si>
  <si>
    <t>vrij</t>
  </si>
  <si>
    <t>zat</t>
  </si>
  <si>
    <t>zon</t>
  </si>
  <si>
    <t>6/7</t>
  </si>
  <si>
    <t>7/7</t>
  </si>
  <si>
    <t>8/7</t>
  </si>
  <si>
    <t>9/7</t>
  </si>
  <si>
    <t>10/7</t>
  </si>
  <si>
    <t>11/7</t>
  </si>
  <si>
    <t>12/7</t>
  </si>
  <si>
    <t>13/7</t>
  </si>
  <si>
    <t>14/7</t>
  </si>
  <si>
    <t>15/7</t>
  </si>
  <si>
    <t>16/7</t>
  </si>
  <si>
    <t>17/7</t>
  </si>
  <si>
    <t>18/7</t>
  </si>
  <si>
    <t>19/7</t>
  </si>
  <si>
    <t>20/7</t>
  </si>
  <si>
    <t>21/7</t>
  </si>
  <si>
    <t>22/7</t>
  </si>
  <si>
    <t>23/7</t>
  </si>
  <si>
    <t>24/7</t>
  </si>
  <si>
    <t>25/7</t>
  </si>
  <si>
    <t>Door nu meer dagen te kunnen tellen, verhoogt automatisch de kans om zowel het aantal per soort als het aantal soorten te kunnen verhogen.</t>
  </si>
  <si>
    <t>Een zuivere vergelijkingsbasis met het verleden is hierdoor niet meer mogelijk; enkel de vergelijking van onze vlindertuin met de gemiddelde Vlaamse/Nederlandse tuin is realistisch.</t>
  </si>
  <si>
    <t>Weersomstandigheden:</t>
  </si>
  <si>
    <t>kunnen tellen?</t>
  </si>
  <si>
    <t>ja</t>
  </si>
  <si>
    <t>j/n</t>
  </si>
  <si>
    <t>huismoeder</t>
  </si>
  <si>
    <t>nee</t>
  </si>
  <si>
    <t>Telcode: ja = hele dag kunnen tellen - nee = niet kunnen tellen - j/n = maar gedeeltelijk kunnen tellen.</t>
  </si>
  <si>
    <t>bonte brandnetelmot</t>
  </si>
  <si>
    <t>keren</t>
  </si>
  <si>
    <t>gezien</t>
  </si>
  <si>
    <t>hoeveel</t>
  </si>
  <si>
    <t>totaal</t>
  </si>
  <si>
    <t>(3 weken)</t>
  </si>
  <si>
    <r>
      <t>2019:</t>
    </r>
    <r>
      <rPr>
        <sz val="10"/>
        <color indexed="8"/>
        <rFont val="Arial"/>
        <family val="2"/>
      </rPr>
      <t xml:space="preserve"> telmaand = 3 weken (6/7 t.e.m. 28/7/2019). Zoveel mogelijk dagen proberen tellen maar niet altijd mogelijk wegens andere prioriteiten.</t>
    </r>
  </si>
  <si>
    <t>Bedoeling is om enerzijds vroegere vliegperiode (door klimaatopwarming) beter te kunnen opvangen en anderzijds meer mensen de mogelijkheid</t>
  </si>
  <si>
    <t>te geven om toch mee te kunnen tellen. Opnieuw zeer droog voorjaar met hittegolf. Brandnetelvlinders drastische terugval en ook andere soorten</t>
  </si>
  <si>
    <t>Dagactieve nachtvlinders bijna spoorloos. Invasie distelvlinders pas op gang gekomen na vlindertelling.</t>
  </si>
  <si>
    <t>Gem. 2009/2018</t>
  </si>
  <si>
    <t>muntvlindertje (1)</t>
  </si>
  <si>
    <t>kolibrievlinder (2)</t>
  </si>
  <si>
    <t>gamma-uiltje (3)</t>
  </si>
  <si>
    <t>hageheld (4)</t>
  </si>
  <si>
    <t>buxusmot (5)</t>
  </si>
  <si>
    <t>huismoeder (6)</t>
  </si>
  <si>
    <t>bonte brandnetelmot (7)</t>
  </si>
  <si>
    <t>(1) muntvlindertje of purpermotje = dagactieve nachtvlinder.</t>
  </si>
  <si>
    <t>(2) kolibrievlinder = dagactieve nachtvlinder; zuidelijke trekvlinder (Middellandse zee) - kent opgang door klimaatopwarming.</t>
  </si>
  <si>
    <t>(3) gamma-uiltje = dagactieve nachtvlinder.</t>
  </si>
  <si>
    <t>(4) hageheld = dagactieve nachtvlinder (wordt meegeteld vanaf 2017).</t>
  </si>
  <si>
    <t>(5) buxusmot = dagactieve nachtvlinder (wordt meegeteld worden vanaf 2018).</t>
  </si>
  <si>
    <t>(6) huismoeder = wordt meegeteld vanaf 2019.</t>
  </si>
  <si>
    <t>(7) bonte brandnetelmot = wordt meegeteld vanaf 2019.</t>
  </si>
  <si>
    <t>in mindere aantallen. Enkel warmteminnende soorten scoren goed: koninginnepage, keizersmantel, kleine parelmoervlinder.</t>
  </si>
  <si>
    <t>qua aantal vlinders als qua aantal soorten. Ook het tienjarig gemiddelde toont dit zeer duidelijk aan.</t>
  </si>
  <si>
    <t>2020: nieuw telsysteem met 5 minutentelling. Mijn telling blijft zoals ik al jaren doe, dit om een juiste vergelijkingsbasis te behouden.</t>
  </si>
  <si>
    <t>5 minutentelling: kies vaste locatie in de tuin, tel gedurende 5 minuten alle vlinders binnen een straal van 10 m. Herhaal dit zoveel je</t>
  </si>
  <si>
    <t>wil en geef elke meting in via het speciale telformulier (dat niet doorstroomt naar waarnemingen.be).</t>
  </si>
  <si>
    <t>Bemerking: op deze wijze zal ik de eikenpages altijd rateren aangezien deze in de top van onze Amerikaanse eik leven. En als mijn</t>
  </si>
  <si>
    <t>vaste locatie bv. in de voortuin is, zie ik ook eventueel de keizersmantel niet die rond het tuinhuis vliegt en eventueel eitjes wil</t>
  </si>
  <si>
    <t>4/7</t>
  </si>
  <si>
    <t>5/7</t>
  </si>
  <si>
    <t>scheefbloemwitje</t>
  </si>
  <si>
    <t>tijdstip</t>
  </si>
  <si>
    <t>eigen telling per dag</t>
  </si>
  <si>
    <t>5 minutentelling cfr. nieuwe telmethodiek Natuurpunt</t>
  </si>
  <si>
    <t>1) 5 minuten tellen;</t>
  </si>
  <si>
    <t>2) vanop een vaste plek in de tuin;</t>
  </si>
  <si>
    <t>3) in een straal van 10 m rondom.</t>
  </si>
  <si>
    <t>(achterliggend is er geen doorstroming naar waarnemingen.be).</t>
  </si>
  <si>
    <t>per telling</t>
  </si>
  <si>
    <t>Doel:</t>
  </si>
  <si>
    <t>Kleinere tuinen beter kunnen vergelijken met grotere.</t>
  </si>
  <si>
    <t>Mensen vlinders leren herkennen in de hoop dat ze het nut van natuurwaarnemingen beginnen inzien.</t>
  </si>
  <si>
    <t>Aanzetten tot het nemen van vlindervriendelijke maatregelen in eigen tuin (en daarbuiten).</t>
  </si>
  <si>
    <t>Tel zo vaak je wil; elke telling apart registreren via telformulier = www.vlindertelling.be.</t>
  </si>
  <si>
    <t>(hoe meer je telt, hoe interessanter voor het onderzoek).</t>
  </si>
  <si>
    <t>Dit zijn louter steekproeven: laten niet toe om trends en evoluties te berekenen (steekproef te beperkt);</t>
  </si>
  <si>
    <t>Mijn eigen invulling:</t>
  </si>
  <si>
    <t>o.b.v. eigen telling per dag</t>
  </si>
  <si>
    <t>Vaste locatie = voortuin aan boerenjasmijn.</t>
  </si>
  <si>
    <t>te zien zijn op de gebruikelijke manier (aangezien ik dan de hele tuin rondstap volgens een weerkerend patroon).</t>
  </si>
  <si>
    <t>Finaal zal ik een cijfermatige vergelijking maken tussen enerzijds de 5 minutentelling en anderzijds mijn gebruikelijke telling. Logischerwijze zullen er meer soorten en hogere aantallen</t>
  </si>
  <si>
    <t>vijfvlek-Sint-Jansvlinder</t>
  </si>
  <si>
    <t>rood weeskind</t>
  </si>
  <si>
    <t>traditionele tuintelling</t>
  </si>
  <si>
    <t>hoogste aantal</t>
  </si>
  <si>
    <t>5 minutentelling</t>
  </si>
  <si>
    <t>Totaal aantal telbeurten:</t>
  </si>
  <si>
    <t>Totaal aantal soorten:</t>
  </si>
  <si>
    <t>waarnemingen.be, waar waarnemers het hele jaar door registraties doen, is hiervoor beter geschikt.</t>
  </si>
  <si>
    <t>Vlinders schuiven mee op met de zon en zitten daarom in de voormiddag overwegend in de voortuin en in de namiddag overwegend in de achtertuin.</t>
  </si>
  <si>
    <t>Alhoewel het minder motiverend is ga ik toch de voortuinlocatie behouden wetende dat er dan relatief minder vlinders in de schaduw zullen zijn.</t>
  </si>
  <si>
    <t>Bv. normaliter zal ik eikenpages missen in de 5 minutentelling…</t>
  </si>
  <si>
    <r>
      <t>2020:</t>
    </r>
    <r>
      <rPr>
        <sz val="10"/>
        <color indexed="8"/>
        <rFont val="Arial"/>
        <family val="2"/>
      </rPr>
      <t xml:space="preserve"> telmaand = 3 weken (4/7 t.e.m. 26/7/2020).Zoveel mogelijk proberen tellen maar niet altijd eenvoudig wegens andere prioriteiten.</t>
    </r>
  </si>
  <si>
    <t>Nieuwe telmethodiek: vaste locatie in tuin; gedurende 5 minuten in een straal van 10 m alle vlinders inventariseren.</t>
  </si>
  <si>
    <t>Eerder een wisselvallige maand geweest met relatief droog voorjaar. Brandnetelvlinders hebben zich deels kunnen herstellen. Ook nu scoren</t>
  </si>
  <si>
    <t>Los hiervan heb ik eveneens mijn eigen jarenlange telmethode behouden (= per soort hoogste aantal per dag).</t>
  </si>
  <si>
    <t>Natuurpunt heeft voor dit systeem gekozen om kleine tuinen beter te kunnen vergelijken met grotere.</t>
  </si>
  <si>
    <t>Bemerking: hierdoor zal ik de eikenpages normaliter rateren aangezien deze in de top van onze Amerikaanse eik leven.</t>
  </si>
  <si>
    <t>Totaal aantal vlinders:</t>
  </si>
  <si>
    <t>afzetten zoals vorig jaar… Natuurpunt kiest voor dit systeem om kleine tuinen beter te kunnen vergelijken met grote(re).</t>
  </si>
  <si>
    <t>Nederlandse Vlinderstichting: blijft kiezen voor de traditionele tuintelling.</t>
  </si>
  <si>
    <t>Logischerwijze zal de traditionele tuintelling meer soorten en ook meer aantallen per soort opleveren.</t>
  </si>
  <si>
    <r>
      <t xml:space="preserve">warmteminnende soorten goed: koninginnepage, keizersmantel en ook oranje en bruin zandoogje. </t>
    </r>
    <r>
      <rPr>
        <sz val="10"/>
        <color indexed="10"/>
        <rFont val="Arial"/>
        <family val="2"/>
      </rPr>
      <t>Primeur scheefbloemwitje!</t>
    </r>
  </si>
  <si>
    <t>Top 3</t>
  </si>
  <si>
    <t>Vlaamse tuin</t>
  </si>
  <si>
    <t>Nederlandse tuin</t>
  </si>
  <si>
    <t xml:space="preserve"> </t>
  </si>
  <si>
    <t>onze</t>
  </si>
  <si>
    <t>vlindertuin</t>
  </si>
  <si>
    <t>gemiddelde</t>
  </si>
  <si>
    <t>1) atalanta</t>
  </si>
  <si>
    <t>2) dagpauwoog</t>
  </si>
  <si>
    <t>3) klein koolwitje</t>
  </si>
  <si>
    <t>3) muntvlindertje</t>
  </si>
  <si>
    <t>2) oranje zandoogje</t>
  </si>
  <si>
    <t>3) citroenvlinder</t>
  </si>
  <si>
    <t>1) klein koolwitje</t>
  </si>
  <si>
    <t>2) klein koolwitje</t>
  </si>
  <si>
    <t>2) bruin zandoogje</t>
  </si>
  <si>
    <t>3) atalanta</t>
  </si>
  <si>
    <t>3) dagpauwoog</t>
  </si>
  <si>
    <t>1) dagpauwoog</t>
  </si>
  <si>
    <t>2) buxusmot</t>
  </si>
  <si>
    <t>1) gamma-uiltje</t>
  </si>
  <si>
    <t>2) groot koolwitje</t>
  </si>
  <si>
    <t>3) gehakkelde aurelia</t>
  </si>
  <si>
    <t>2) muntvlindertje</t>
  </si>
  <si>
    <t>2) kleine vos</t>
  </si>
  <si>
    <t>3) kleine vos</t>
  </si>
  <si>
    <t>1) kleine vos</t>
  </si>
  <si>
    <t>3) distelvlinder</t>
  </si>
  <si>
    <t>3) oranje zandoogje</t>
  </si>
  <si>
    <t>aantal vlinders</t>
  </si>
  <si>
    <t>deelname</t>
  </si>
  <si>
    <t>nog geen</t>
  </si>
  <si>
    <t>(3 weken: 124)</t>
  </si>
  <si>
    <t>(3 weken: 30)</t>
  </si>
  <si>
    <t>2) atalanta</t>
  </si>
  <si>
    <t>3) groot koolwitje</t>
  </si>
  <si>
    <t>1) gamma-uil</t>
  </si>
  <si>
    <t>2) gamma-uil</t>
  </si>
  <si>
    <t>1) muntvlindertje</t>
  </si>
  <si>
    <t>3) gamma-uil</t>
  </si>
  <si>
    <t>2) distelvlinder</t>
  </si>
  <si>
    <t>1) distelvlinder</t>
  </si>
  <si>
    <t>1) oranje zandoogje</t>
  </si>
  <si>
    <t>3) bruin zandoogje</t>
  </si>
  <si>
    <t>2) gehakkelde aurelia</t>
  </si>
  <si>
    <t>15e nationale vlinderteldagen: hele maand juli 2021 (= 3/7 t.e.m. 25/7/2021)</t>
  </si>
  <si>
    <t>3/7</t>
  </si>
  <si>
    <t>Hoe dan ook: goede of slechte telperiode: onze vlindertuin blijft steeds zeer duidelijk boven het gemiddelde scoren zowel</t>
  </si>
  <si>
    <t xml:space="preserve">                  ?</t>
  </si>
  <si>
    <t>Nederlandse Vlinderstichting: blijft kiezen voor de traditionele tuintelling (= hoogste aantal per soort per dag noteren).</t>
  </si>
  <si>
    <t>Vergelijking 2 telsystemen: traditionele tuintelling versus 5 minutentelling vaste tuinlocatie in 2021</t>
  </si>
  <si>
    <t>11.30</t>
  </si>
  <si>
    <t>Telmethodiek Natuurpunt 2021 (in voege sinds 2020):</t>
  </si>
  <si>
    <t>12.00</t>
  </si>
  <si>
    <t>12.30</t>
  </si>
  <si>
    <t>15.00</t>
  </si>
  <si>
    <t>15.30</t>
  </si>
  <si>
    <t>T.e.m. 2018 was het vlindertelweekend altijd volledig voorbehouden om te kunnen tellen (was dan beperkt tot 1 weekend): elk uur een telronde doorheen de tuin.</t>
  </si>
  <si>
    <t>Elke dag notatie van het hoogste aantal per soort (zoals ik heel het jaar door tel).</t>
  </si>
  <si>
    <t xml:space="preserve">Vanaf 2019 = 3 weken vlindertelling. Ik probeer zoveel mogelijk dagen vrij te houden + per teldag nog per uur een telronde maar is quasi geen 3 weken vol te houden. </t>
  </si>
  <si>
    <t>De Nederlandse Vlinderstichting behoudt de gebruikelijke manier van tuintellingen (sinds hun start in 2009).</t>
  </si>
  <si>
    <t>9.30</t>
  </si>
  <si>
    <t>3/7/2021: max. 26° C; 's morgens bewolkt met regenbuitje; pas tegen de middag beetje zonnige opklaringen. Namiddag terug stilaan meer bewolking en spatje regen.</t>
  </si>
  <si>
    <t>11.00</t>
  </si>
  <si>
    <t>16.30</t>
  </si>
  <si>
    <t>4/7/2021: max. 21° C; 's morgens overwegend bewolkt met af en toe een zonnig momentje. 's Middags: serieus onweder. Late namiddag: nog enkele zonnige opklaringen.</t>
  </si>
  <si>
    <t>15.15</t>
  </si>
  <si>
    <t>16.00</t>
  </si>
  <si>
    <t>16.45</t>
  </si>
  <si>
    <t>17.00</t>
  </si>
  <si>
    <t>17.15</t>
  </si>
  <si>
    <t>17.30</t>
  </si>
  <si>
    <t>5/7/2021: max. 23° C; tot na de middag bewolkt met regen.  Late namiddag: zonnige opklaring; daarna terug bewolkt.</t>
  </si>
  <si>
    <t>6/7/2021: max. 21° C; voormiddag overwegend bewolkt, regenachtig, amper zon en zéér veel wind. Namiddag iets bredere opklaringen, wat regen en veel wind.</t>
  </si>
  <si>
    <t>13.20</t>
  </si>
  <si>
    <t>7/7/2021: max. 24° C; voormiddag overwegend bewolkt/enkele zonnige opklaringen; wind iets minder dan gisteren. 's Middags beetje regen. Namiddag meer uitklaringen/minder wind.</t>
  </si>
  <si>
    <t>8.40</t>
  </si>
  <si>
    <t>12.15</t>
  </si>
  <si>
    <t>13.30</t>
  </si>
  <si>
    <t>14.00</t>
  </si>
  <si>
    <t>18.00</t>
  </si>
  <si>
    <t>8/7/2021: max. 22° C; voormiddag windstil en zonnig. Namiddag: overtrokken, beetje regen en geen zon meer. Late namiddag: terug zonnige opklaringen.</t>
  </si>
  <si>
    <t>8.00</t>
  </si>
  <si>
    <t>9.00</t>
  </si>
  <si>
    <t>10.30</t>
  </si>
  <si>
    <t>13.00</t>
  </si>
  <si>
    <t>9/7/2021: max. 24° C; voormiddag overwegend bewolkt, weinig zon. Namiddag bredere zonnige opklaringen. Weinig wind hele dag.</t>
  </si>
  <si>
    <t>14.15</t>
  </si>
  <si>
    <t>10.00</t>
  </si>
  <si>
    <t>12.40</t>
  </si>
  <si>
    <t>10/7/2021: max. 24° C; voormiddag bewolkt/zonnige opklaringen. Namiddag:meer bewolking en regen.</t>
  </si>
  <si>
    <t>11/7/2021: max. 22° C; voormiddag zonnig maar te fris door nachtelijke regen. Middag: bewolking. Namiddag: terug zonnige opklaringen. Namiddag: verjaardagsfeestje Estée.</t>
  </si>
  <si>
    <t>12.50</t>
  </si>
  <si>
    <t>13.10</t>
  </si>
  <si>
    <t>14.30</t>
  </si>
  <si>
    <t>12/7/2021: max. 24° C; voormiddag afwisselend bewolkt/zonnig. Windstil. Vanaf 's middags: volledig bewolkt met af en toe (lichte) neerslag.</t>
  </si>
  <si>
    <t>11.10</t>
  </si>
  <si>
    <t>11.50</t>
  </si>
  <si>
    <t>15.40</t>
  </si>
  <si>
    <t>18.30</t>
  </si>
  <si>
    <t>20.00</t>
  </si>
  <si>
    <t>13/7/2021: max. 21° C; overwegend bewolkte dag met enkel in de voormiddag een beetje zon; vanaf 's middags volledig bewolkt met buien.</t>
  </si>
  <si>
    <t>21.00</t>
  </si>
  <si>
    <t>14/7/2021: max. 17° C; bewolkte dag met vooral in de voormiddag regen; in de namiddag iets droger. Vrij veel wind.</t>
  </si>
  <si>
    <t>18.15</t>
  </si>
  <si>
    <t>15/7/2021: max. 17° C; voormiddag bewolkt, droog, veel wind. Namiddag bewolkt, af en toe regen, veel wind.</t>
  </si>
  <si>
    <t>16/7/2021: max. 20° C; voormiddag bewolkt, droog. Namiddag overwegend zonneschijn, beetje wind en weinig bewolking. Eindelijk omslag van het weder!</t>
  </si>
  <si>
    <t>8.20</t>
  </si>
  <si>
    <t>13.45</t>
  </si>
  <si>
    <t>14.20</t>
  </si>
  <si>
    <t>16.20</t>
  </si>
  <si>
    <t>17.20</t>
  </si>
  <si>
    <t>17/7/2021: max. 24° C; voormiddag zonnig, wat wind. Namiddag: niet meer kunnen tellen (geplande fietstocht).</t>
  </si>
  <si>
    <t>8.30</t>
  </si>
  <si>
    <t>12.45</t>
  </si>
  <si>
    <t>18/7/2021: max. 28° C; hele dag zonneschijn/beetje wind.</t>
  </si>
  <si>
    <t>19/7/2021: max. 27° C; voormiddag zonnig. Namiddag iets minder zonneschijn/beetje wind af en toe.</t>
  </si>
  <si>
    <t>19.00</t>
  </si>
  <si>
    <t>7.00</t>
  </si>
  <si>
    <t>20/7/2021: max. 27° C; hele zonnige dag/quasi windstil.</t>
  </si>
  <si>
    <t>21/7/2021: max. 27° C; hele zonnige dag/quasi windstil.</t>
  </si>
  <si>
    <t>22.00</t>
  </si>
  <si>
    <t>22/7/2021: max. 27° C; hele zonnige dag/quasi windstil.</t>
  </si>
  <si>
    <t>23/7/2021: max. 27° C; hele zonnige dag/beetje wind vooral in de namiddag.</t>
  </si>
  <si>
    <t>25/7/2021: geen telling/motorraces Chimay.</t>
  </si>
  <si>
    <t>13.15</t>
  </si>
  <si>
    <t>15.10</t>
  </si>
  <si>
    <t>24/7/2021: max. 27° C; voormiddag bewolkt/windstil; namiddag beetje uitklaringen met wat zon/windstil. 's Avonds ferm onweder.</t>
  </si>
  <si>
    <t>In 2020 is gestart met de 5-minutentelling.</t>
  </si>
  <si>
    <t>3) scheefbloemwitje</t>
  </si>
  <si>
    <t>(3 weken: 104)</t>
  </si>
  <si>
    <t>(3 weken: 25)</t>
  </si>
  <si>
    <r>
      <t>2021:</t>
    </r>
    <r>
      <rPr>
        <sz val="10"/>
        <color indexed="8"/>
        <rFont val="Arial"/>
        <family val="2"/>
      </rPr>
      <t xml:space="preserve"> telmaand = 3 weken (3/7 t.e.m. 25/7/2021). Zoveel mogelijk proberen tellen maar niet altijd eenvoudig wegens andere prioriteiten.</t>
    </r>
  </si>
  <si>
    <t>Enkel de laatste week was echt goed vlinderweer; ervoor regen/bewolking/quasi geen zon.</t>
  </si>
  <si>
    <t>Voorjaar zeer flauw geweest; gemiddelde temperatuur te laag/veel neerslag. Waardplanten hierdoor goed gegroeid en rupsen veel eten</t>
  </si>
  <si>
    <t>gehad. Atalanta en dagpauwoog hiervan geprofiteerd. Koninginnepage, keizersmantel, groot koolwitje niet gezien.</t>
  </si>
  <si>
    <t>Scheefbloemwitje: pas sinds 2016 in België (Bastogne); 2020: voor het eerst over de Schelde! En eveneens afzet 22 eitjes!</t>
  </si>
  <si>
    <t>Scheefbloemwitje: in 2021 opnieuw revelatie met afzet talrijke eitjes alsook 2 x koppel in copula!</t>
  </si>
  <si>
    <t>2021: 5 minutentelling behouden maar heb ook mijn eigen telling, zoals ik die al jaren doe, behouden.</t>
  </si>
  <si>
    <t>Nieuwe telmethodiek 2020: ook nu weerhouden.</t>
  </si>
  <si>
    <t>Heb eigen jarenlange telmethode behouden (zie 2020).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</si>
</sst>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2"/>
      <color rgb="FF0000FF"/>
      <name val="Arial"/>
      <family val="2"/>
    </font>
    <font>
      <u val="single"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5" borderId="29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6" fontId="6" fillId="0" borderId="0" xfId="0" applyNumberFormat="1" applyFont="1" applyAlignment="1" quotePrefix="1">
      <alignment/>
    </xf>
    <xf numFmtId="46" fontId="0" fillId="0" borderId="0" xfId="0" applyNumberFormat="1" applyFont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0" fontId="53" fillId="0" borderId="0" xfId="0" applyFont="1" applyAlignment="1">
      <alignment/>
    </xf>
    <xf numFmtId="0" fontId="1" fillId="38" borderId="10" xfId="0" applyFont="1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3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30" xfId="0" applyBorder="1" applyAlignment="1" quotePrefix="1">
      <alignment horizontal="right"/>
    </xf>
    <xf numFmtId="0" fontId="0" fillId="0" borderId="20" xfId="0" applyBorder="1" applyAlignment="1" quotePrefix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" fontId="55" fillId="0" borderId="10" xfId="0" applyNumberFormat="1" applyFont="1" applyBorder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4" fillId="0" borderId="0" xfId="0" applyFont="1" applyBorder="1" applyAlignment="1" quotePrefix="1">
      <alignment/>
    </xf>
    <xf numFmtId="0" fontId="54" fillId="0" borderId="0" xfId="0" applyFont="1" applyFill="1" applyBorder="1" applyAlignment="1" quotePrefix="1">
      <alignment/>
    </xf>
    <xf numFmtId="0" fontId="54" fillId="0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30" xfId="0" applyFont="1" applyBorder="1" applyAlignment="1" quotePrefix="1">
      <alignment horizontal="right"/>
    </xf>
    <xf numFmtId="0" fontId="0" fillId="0" borderId="40" xfId="0" applyFont="1" applyBorder="1" applyAlignment="1" quotePrefix="1">
      <alignment horizontal="right"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0" fontId="54" fillId="0" borderId="23" xfId="0" applyFont="1" applyBorder="1" applyAlignment="1">
      <alignment/>
    </xf>
    <xf numFmtId="0" fontId="1" fillId="39" borderId="10" xfId="0" applyFont="1" applyFill="1" applyBorder="1" applyAlignment="1">
      <alignment/>
    </xf>
    <xf numFmtId="0" fontId="55" fillId="18" borderId="10" xfId="0" applyFont="1" applyFill="1" applyBorder="1" applyAlignment="1">
      <alignment/>
    </xf>
    <xf numFmtId="0" fontId="55" fillId="40" borderId="10" xfId="0" applyFont="1" applyFill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1" xfId="0" applyFont="1" applyBorder="1" applyAlignment="1" quotePrefix="1">
      <alignment horizontal="right"/>
    </xf>
    <xf numFmtId="0" fontId="54" fillId="0" borderId="10" xfId="0" applyFont="1" applyBorder="1" applyAlignment="1">
      <alignment/>
    </xf>
    <xf numFmtId="1" fontId="1" fillId="9" borderId="42" xfId="0" applyNumberFormat="1" applyFont="1" applyFill="1" applyBorder="1" applyAlignment="1">
      <alignment/>
    </xf>
    <xf numFmtId="1" fontId="1" fillId="8" borderId="43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1" fontId="0" fillId="9" borderId="42" xfId="0" applyNumberFormat="1" applyFont="1" applyFill="1" applyBorder="1" applyAlignment="1">
      <alignment/>
    </xf>
    <xf numFmtId="1" fontId="0" fillId="8" borderId="43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4" fillId="0" borderId="47" xfId="0" applyFont="1" applyFill="1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7" fillId="0" borderId="0" xfId="0" applyFont="1" applyAlignment="1">
      <alignment/>
    </xf>
    <xf numFmtId="0" fontId="55" fillId="0" borderId="10" xfId="0" applyFont="1" applyBorder="1" applyAlignment="1" quotePrefix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4" fillId="37" borderId="17" xfId="0" applyFont="1" applyFill="1" applyBorder="1" applyAlignment="1">
      <alignment/>
    </xf>
    <xf numFmtId="0" fontId="0" fillId="37" borderId="4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8" fillId="41" borderId="52" xfId="0" applyFont="1" applyFill="1" applyBorder="1" applyAlignment="1">
      <alignment/>
    </xf>
    <xf numFmtId="0" fontId="58" fillId="41" borderId="25" xfId="0" applyFont="1" applyFill="1" applyBorder="1" applyAlignment="1">
      <alignment/>
    </xf>
    <xf numFmtId="0" fontId="58" fillId="41" borderId="26" xfId="0" applyFont="1" applyFill="1" applyBorder="1" applyAlignment="1">
      <alignment/>
    </xf>
    <xf numFmtId="0" fontId="58" fillId="41" borderId="27" xfId="0" applyFont="1" applyFill="1" applyBorder="1" applyAlignment="1">
      <alignment/>
    </xf>
    <xf numFmtId="0" fontId="58" fillId="41" borderId="18" xfId="0" applyFont="1" applyFill="1" applyBorder="1" applyAlignment="1">
      <alignment/>
    </xf>
    <xf numFmtId="0" fontId="58" fillId="41" borderId="20" xfId="0" applyFont="1" applyFill="1" applyBorder="1" applyAlignment="1">
      <alignment/>
    </xf>
    <xf numFmtId="0" fontId="0" fillId="0" borderId="47" xfId="0" applyFill="1" applyBorder="1" applyAlignment="1">
      <alignment/>
    </xf>
    <xf numFmtId="0" fontId="58" fillId="41" borderId="0" xfId="0" applyFont="1" applyFill="1" applyBorder="1" applyAlignment="1">
      <alignment/>
    </xf>
    <xf numFmtId="0" fontId="58" fillId="41" borderId="14" xfId="0" applyFont="1" applyFill="1" applyBorder="1" applyAlignment="1">
      <alignment/>
    </xf>
    <xf numFmtId="0" fontId="58" fillId="41" borderId="19" xfId="0" applyFont="1" applyFill="1" applyBorder="1" applyAlignment="1">
      <alignment/>
    </xf>
    <xf numFmtId="0" fontId="55" fillId="0" borderId="0" xfId="0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54" fillId="42" borderId="15" xfId="0" applyFont="1" applyFill="1" applyBorder="1" applyAlignment="1">
      <alignment/>
    </xf>
    <xf numFmtId="0" fontId="54" fillId="42" borderId="17" xfId="0" applyFont="1" applyFill="1" applyBorder="1" applyAlignment="1">
      <alignment/>
    </xf>
    <xf numFmtId="0" fontId="0" fillId="42" borderId="11" xfId="0" applyFont="1" applyFill="1" applyBorder="1" applyAlignment="1">
      <alignment/>
    </xf>
    <xf numFmtId="0" fontId="55" fillId="42" borderId="10" xfId="0" applyFont="1" applyFill="1" applyBorder="1" applyAlignment="1">
      <alignment/>
    </xf>
    <xf numFmtId="0" fontId="0" fillId="42" borderId="17" xfId="0" applyFont="1" applyFill="1" applyBorder="1" applyAlignment="1">
      <alignment/>
    </xf>
    <xf numFmtId="0" fontId="54" fillId="37" borderId="47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4" xfId="0" applyBorder="1" applyAlignment="1">
      <alignment/>
    </xf>
    <xf numFmtId="0" fontId="58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4" xfId="0" applyFill="1" applyBorder="1" applyAlignment="1">
      <alignment/>
    </xf>
    <xf numFmtId="0" fontId="55" fillId="38" borderId="10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54" fillId="41" borderId="12" xfId="0" applyFont="1" applyFill="1" applyBorder="1" applyAlignment="1">
      <alignment/>
    </xf>
    <xf numFmtId="0" fontId="0" fillId="41" borderId="12" xfId="0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54" fillId="0" borderId="30" xfId="0" applyFont="1" applyBorder="1" applyAlignment="1" quotePrefix="1">
      <alignment horizontal="right"/>
    </xf>
    <xf numFmtId="0" fontId="54" fillId="0" borderId="40" xfId="0" applyFont="1" applyBorder="1" applyAlignment="1" quotePrefix="1">
      <alignment horizontal="right"/>
    </xf>
    <xf numFmtId="0" fontId="0" fillId="0" borderId="5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86"/>
  <sheetViews>
    <sheetView zoomScalePageLayoutView="0" workbookViewId="0" topLeftCell="A1">
      <selection activeCell="A8" sqref="A8:AA40"/>
    </sheetView>
  </sheetViews>
  <sheetFormatPr defaultColWidth="9.140625" defaultRowHeight="12.75"/>
  <cols>
    <col min="1" max="1" width="20.7109375" style="0" customWidth="1"/>
    <col min="2" max="24" width="5.00390625" style="0" customWidth="1"/>
    <col min="25" max="25" width="1.7109375" style="0" customWidth="1"/>
    <col min="26" max="26" width="8.7109375" style="0" bestFit="1" customWidth="1"/>
    <col min="27" max="27" width="8.28125" style="0" bestFit="1" customWidth="1"/>
    <col min="28" max="28" width="1.7109375" style="0" customWidth="1"/>
    <col min="29" max="29" width="6.00390625" style="0" bestFit="1" customWidth="1"/>
    <col min="30" max="30" width="7.140625" style="0" bestFit="1" customWidth="1"/>
  </cols>
  <sheetData>
    <row r="1" spans="1:16" ht="15.75">
      <c r="A1" s="54" t="s">
        <v>246</v>
      </c>
      <c r="P1" s="111" t="s">
        <v>160</v>
      </c>
    </row>
    <row r="2" ht="13.5" thickBot="1"/>
    <row r="3" spans="1:30" ht="13.5" thickBot="1">
      <c r="A3" s="1" t="s">
        <v>73</v>
      </c>
      <c r="B3" s="1" t="s">
        <v>93</v>
      </c>
      <c r="C3" s="1" t="s">
        <v>94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93</v>
      </c>
      <c r="Q3" s="1" t="s">
        <v>94</v>
      </c>
      <c r="R3" s="1" t="s">
        <v>88</v>
      </c>
      <c r="S3" s="1" t="s">
        <v>89</v>
      </c>
      <c r="T3" s="1" t="s">
        <v>90</v>
      </c>
      <c r="U3" s="1" t="s">
        <v>91</v>
      </c>
      <c r="V3" s="1" t="s">
        <v>92</v>
      </c>
      <c r="W3" s="1" t="s">
        <v>93</v>
      </c>
      <c r="X3" s="1" t="s">
        <v>94</v>
      </c>
      <c r="Y3" s="7"/>
      <c r="Z3" s="8" t="s">
        <v>22</v>
      </c>
      <c r="AA3" s="11" t="s">
        <v>19</v>
      </c>
      <c r="AC3" s="92" t="s">
        <v>128</v>
      </c>
      <c r="AD3" s="92" t="s">
        <v>127</v>
      </c>
    </row>
    <row r="4" spans="1:30" ht="13.5" thickBot="1">
      <c r="A4" s="1" t="s">
        <v>71</v>
      </c>
      <c r="B4" s="74" t="s">
        <v>247</v>
      </c>
      <c r="C4" s="74" t="s">
        <v>156</v>
      </c>
      <c r="D4" s="74" t="s">
        <v>157</v>
      </c>
      <c r="E4" s="74" t="s">
        <v>95</v>
      </c>
      <c r="F4" s="75" t="s">
        <v>96</v>
      </c>
      <c r="G4" s="74" t="s">
        <v>97</v>
      </c>
      <c r="H4" s="74" t="s">
        <v>98</v>
      </c>
      <c r="I4" s="74" t="s">
        <v>99</v>
      </c>
      <c r="J4" s="74" t="s">
        <v>100</v>
      </c>
      <c r="K4" s="74" t="s">
        <v>101</v>
      </c>
      <c r="L4" s="74" t="s">
        <v>102</v>
      </c>
      <c r="M4" s="74" t="s">
        <v>103</v>
      </c>
      <c r="N4" s="74" t="s">
        <v>104</v>
      </c>
      <c r="O4" s="74" t="s">
        <v>105</v>
      </c>
      <c r="P4" s="74" t="s">
        <v>106</v>
      </c>
      <c r="Q4" s="74" t="s">
        <v>107</v>
      </c>
      <c r="R4" s="74" t="s">
        <v>108</v>
      </c>
      <c r="S4" s="74" t="s">
        <v>109</v>
      </c>
      <c r="T4" s="74" t="s">
        <v>110</v>
      </c>
      <c r="U4" s="74" t="s">
        <v>111</v>
      </c>
      <c r="V4" s="74" t="s">
        <v>112</v>
      </c>
      <c r="W4" s="74" t="s">
        <v>113</v>
      </c>
      <c r="X4" s="74" t="s">
        <v>114</v>
      </c>
      <c r="Y4" s="2"/>
      <c r="Z4" s="9" t="s">
        <v>19</v>
      </c>
      <c r="AA4" s="12" t="s">
        <v>20</v>
      </c>
      <c r="AC4" s="93" t="s">
        <v>19</v>
      </c>
      <c r="AD4" s="93" t="s">
        <v>125</v>
      </c>
    </row>
    <row r="5" spans="26:30" ht="13.5" thickBot="1">
      <c r="Z5" s="9" t="s">
        <v>23</v>
      </c>
      <c r="AA5" s="13" t="s">
        <v>21</v>
      </c>
      <c r="AC5" s="94"/>
      <c r="AD5" s="95" t="s">
        <v>126</v>
      </c>
    </row>
    <row r="6" spans="1:26" ht="13.5" thickBot="1">
      <c r="A6" s="1" t="s">
        <v>17</v>
      </c>
      <c r="Z6" s="10" t="s">
        <v>24</v>
      </c>
    </row>
    <row r="7" ht="13.5" thickBot="1"/>
    <row r="8" spans="1:30" ht="12.75">
      <c r="A8" s="166" t="s">
        <v>5</v>
      </c>
      <c r="B8" s="16"/>
      <c r="C8" s="16">
        <v>1</v>
      </c>
      <c r="D8" s="16">
        <v>1</v>
      </c>
      <c r="E8" s="16">
        <v>1</v>
      </c>
      <c r="F8" s="16"/>
      <c r="G8" s="16">
        <v>1</v>
      </c>
      <c r="H8" s="16">
        <v>1</v>
      </c>
      <c r="I8" s="16">
        <v>1</v>
      </c>
      <c r="J8" s="16">
        <v>2</v>
      </c>
      <c r="K8" s="16">
        <v>6</v>
      </c>
      <c r="L8" s="16">
        <v>1</v>
      </c>
      <c r="M8" s="16"/>
      <c r="N8" s="16"/>
      <c r="O8" s="16">
        <v>5</v>
      </c>
      <c r="P8" s="16">
        <v>19</v>
      </c>
      <c r="Q8" s="16">
        <v>8</v>
      </c>
      <c r="R8" s="16">
        <v>9</v>
      </c>
      <c r="S8" s="16">
        <v>14</v>
      </c>
      <c r="T8" s="16">
        <v>18</v>
      </c>
      <c r="U8" s="16">
        <v>16</v>
      </c>
      <c r="V8" s="16">
        <v>14</v>
      </c>
      <c r="W8" s="16">
        <v>11</v>
      </c>
      <c r="X8" s="41"/>
      <c r="Y8" s="3"/>
      <c r="Z8" s="170">
        <f aca="true" t="shared" si="0" ref="Z8:Z40">MAX(B8:X8)</f>
        <v>19</v>
      </c>
      <c r="AA8" s="4">
        <f aca="true" t="shared" si="1" ref="AA8:AA40">IF(Z8&gt;0,1,0)</f>
        <v>1</v>
      </c>
      <c r="AC8" s="4">
        <f>SUM(B8:X8)</f>
        <v>129</v>
      </c>
      <c r="AD8" s="4">
        <f>COUNT(B8:X8)</f>
        <v>18</v>
      </c>
    </row>
    <row r="9" spans="1:30" ht="12.75">
      <c r="A9" s="167" t="s">
        <v>12</v>
      </c>
      <c r="B9" s="17">
        <v>2</v>
      </c>
      <c r="C9" s="88">
        <v>1</v>
      </c>
      <c r="D9" s="17"/>
      <c r="E9" s="17">
        <v>1</v>
      </c>
      <c r="F9" s="17">
        <v>2</v>
      </c>
      <c r="G9" s="17">
        <v>2</v>
      </c>
      <c r="H9" s="17">
        <v>4</v>
      </c>
      <c r="I9" s="17">
        <v>3</v>
      </c>
      <c r="J9" s="17">
        <v>5</v>
      </c>
      <c r="K9" s="17">
        <v>3</v>
      </c>
      <c r="L9" s="17">
        <v>1</v>
      </c>
      <c r="M9" s="17">
        <v>3</v>
      </c>
      <c r="N9" s="17">
        <v>1</v>
      </c>
      <c r="O9" s="17">
        <v>5</v>
      </c>
      <c r="P9" s="17">
        <v>15</v>
      </c>
      <c r="Q9" s="17">
        <v>7</v>
      </c>
      <c r="R9" s="17">
        <v>5</v>
      </c>
      <c r="S9" s="17">
        <v>10</v>
      </c>
      <c r="T9" s="17">
        <v>8</v>
      </c>
      <c r="U9" s="17">
        <v>9</v>
      </c>
      <c r="V9" s="17">
        <v>9</v>
      </c>
      <c r="W9" s="17">
        <v>11</v>
      </c>
      <c r="X9" s="42"/>
      <c r="Y9" s="3"/>
      <c r="Z9" s="171">
        <f t="shared" si="0"/>
        <v>15</v>
      </c>
      <c r="AA9" s="5">
        <f t="shared" si="1"/>
        <v>1</v>
      </c>
      <c r="AC9" s="5">
        <f>SUM(B9:X9)</f>
        <v>107</v>
      </c>
      <c r="AD9" s="5">
        <f>COUNT(B9:X9)</f>
        <v>21</v>
      </c>
    </row>
    <row r="10" spans="1:30" ht="12.75">
      <c r="A10" s="167" t="s">
        <v>8</v>
      </c>
      <c r="B10" s="17"/>
      <c r="C10" s="17"/>
      <c r="D10" s="17"/>
      <c r="E10" s="17"/>
      <c r="F10" s="17"/>
      <c r="G10" s="17">
        <v>1</v>
      </c>
      <c r="H10" s="17">
        <v>1</v>
      </c>
      <c r="I10" s="17"/>
      <c r="J10" s="17"/>
      <c r="K10" s="17">
        <v>1</v>
      </c>
      <c r="L10" s="17"/>
      <c r="M10" s="17"/>
      <c r="N10" s="17"/>
      <c r="O10" s="17">
        <v>1</v>
      </c>
      <c r="P10" s="17">
        <v>2</v>
      </c>
      <c r="Q10" s="17">
        <v>2</v>
      </c>
      <c r="R10" s="17">
        <v>4</v>
      </c>
      <c r="S10" s="17">
        <v>7</v>
      </c>
      <c r="T10" s="17">
        <v>4</v>
      </c>
      <c r="U10" s="17">
        <v>3</v>
      </c>
      <c r="V10" s="17">
        <v>7</v>
      </c>
      <c r="W10" s="17">
        <v>8</v>
      </c>
      <c r="X10" s="42"/>
      <c r="Y10" s="3"/>
      <c r="Z10" s="171">
        <f t="shared" si="0"/>
        <v>8</v>
      </c>
      <c r="AA10" s="5">
        <f t="shared" si="1"/>
        <v>1</v>
      </c>
      <c r="AC10" s="5">
        <f>SUM(B10:X10)</f>
        <v>41</v>
      </c>
      <c r="AD10" s="5">
        <f>COUNT(B10:X10)</f>
        <v>12</v>
      </c>
    </row>
    <row r="11" spans="1:30" ht="13.5" thickBot="1">
      <c r="A11" s="167" t="s">
        <v>3</v>
      </c>
      <c r="B11" s="17">
        <v>2</v>
      </c>
      <c r="C11" s="88">
        <v>2</v>
      </c>
      <c r="D11" s="17">
        <v>4</v>
      </c>
      <c r="E11" s="17">
        <v>3</v>
      </c>
      <c r="F11" s="17">
        <v>6</v>
      </c>
      <c r="G11" s="17">
        <v>5</v>
      </c>
      <c r="H11" s="17">
        <v>6</v>
      </c>
      <c r="I11" s="17">
        <v>6</v>
      </c>
      <c r="J11" s="17">
        <v>4</v>
      </c>
      <c r="K11" s="17">
        <v>5</v>
      </c>
      <c r="L11" s="17">
        <v>3</v>
      </c>
      <c r="M11" s="17">
        <v>1</v>
      </c>
      <c r="N11" s="17"/>
      <c r="O11" s="17">
        <v>6</v>
      </c>
      <c r="P11" s="17">
        <v>4</v>
      </c>
      <c r="Q11" s="17">
        <v>6</v>
      </c>
      <c r="R11" s="17">
        <v>7</v>
      </c>
      <c r="S11" s="17">
        <v>4</v>
      </c>
      <c r="T11" s="17">
        <v>3</v>
      </c>
      <c r="U11" s="17">
        <v>5</v>
      </c>
      <c r="V11" s="17">
        <v>4</v>
      </c>
      <c r="W11" s="17">
        <v>5</v>
      </c>
      <c r="X11" s="42"/>
      <c r="Y11" s="3"/>
      <c r="Z11" s="171">
        <f t="shared" si="0"/>
        <v>7</v>
      </c>
      <c r="AA11" s="5">
        <f t="shared" si="1"/>
        <v>1</v>
      </c>
      <c r="AC11" s="24">
        <f>SUM(B11:X11)</f>
        <v>91</v>
      </c>
      <c r="AD11" s="24">
        <f>COUNT(B11:X11)</f>
        <v>21</v>
      </c>
    </row>
    <row r="12" spans="1:27" ht="12.75">
      <c r="A12" s="168" t="s">
        <v>158</v>
      </c>
      <c r="B12" s="17"/>
      <c r="C12" s="17"/>
      <c r="D12" s="17"/>
      <c r="E12" s="17"/>
      <c r="F12" s="17"/>
      <c r="G12" s="17"/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2</v>
      </c>
      <c r="N12" s="17">
        <v>3</v>
      </c>
      <c r="O12" s="17">
        <v>3</v>
      </c>
      <c r="P12" s="17">
        <v>2</v>
      </c>
      <c r="Q12" s="17">
        <v>6</v>
      </c>
      <c r="R12" s="88">
        <v>7</v>
      </c>
      <c r="S12" s="17">
        <v>5</v>
      </c>
      <c r="T12" s="17">
        <v>4</v>
      </c>
      <c r="U12" s="17">
        <v>3</v>
      </c>
      <c r="V12" s="17">
        <v>3</v>
      </c>
      <c r="W12" s="17">
        <v>3</v>
      </c>
      <c r="X12" s="42"/>
      <c r="Y12" s="3"/>
      <c r="Z12" s="171">
        <f t="shared" si="0"/>
        <v>7</v>
      </c>
      <c r="AA12" s="5">
        <f t="shared" si="1"/>
        <v>1</v>
      </c>
    </row>
    <row r="13" spans="1:27" ht="12.75">
      <c r="A13" s="167" t="s">
        <v>0</v>
      </c>
      <c r="B13" s="17"/>
      <c r="C13" s="17"/>
      <c r="D13" s="17"/>
      <c r="E13" s="17"/>
      <c r="F13" s="17"/>
      <c r="G13" s="17">
        <v>1</v>
      </c>
      <c r="H13" s="17">
        <v>2</v>
      </c>
      <c r="I13" s="17"/>
      <c r="J13" s="17">
        <v>1</v>
      </c>
      <c r="K13" s="17"/>
      <c r="L13" s="17"/>
      <c r="M13" s="17"/>
      <c r="N13" s="17"/>
      <c r="O13" s="17">
        <v>2</v>
      </c>
      <c r="P13" s="17">
        <v>5</v>
      </c>
      <c r="Q13" s="17">
        <v>5</v>
      </c>
      <c r="R13" s="17">
        <v>6</v>
      </c>
      <c r="S13" s="17">
        <v>4</v>
      </c>
      <c r="T13" s="17">
        <v>3</v>
      </c>
      <c r="U13" s="17">
        <v>3</v>
      </c>
      <c r="V13" s="17">
        <v>3</v>
      </c>
      <c r="W13" s="17"/>
      <c r="X13" s="42"/>
      <c r="Y13" s="3"/>
      <c r="Z13" s="171">
        <f t="shared" si="0"/>
        <v>6</v>
      </c>
      <c r="AA13" s="5">
        <f t="shared" si="1"/>
        <v>1</v>
      </c>
    </row>
    <row r="14" spans="1:27" ht="12.75">
      <c r="A14" s="167" t="s">
        <v>1</v>
      </c>
      <c r="B14" s="17"/>
      <c r="C14" s="17"/>
      <c r="D14" s="17"/>
      <c r="E14" s="17"/>
      <c r="F14" s="17"/>
      <c r="G14" s="17">
        <v>1</v>
      </c>
      <c r="H14" s="17">
        <v>2</v>
      </c>
      <c r="I14" s="17"/>
      <c r="J14" s="17">
        <v>2</v>
      </c>
      <c r="K14" s="17"/>
      <c r="L14" s="17">
        <v>1</v>
      </c>
      <c r="M14" s="17">
        <v>1</v>
      </c>
      <c r="N14" s="17"/>
      <c r="O14" s="17">
        <v>3</v>
      </c>
      <c r="P14" s="17">
        <v>4</v>
      </c>
      <c r="Q14" s="17">
        <v>2</v>
      </c>
      <c r="R14" s="17">
        <v>4</v>
      </c>
      <c r="S14" s="17">
        <v>2</v>
      </c>
      <c r="T14" s="17">
        <v>5</v>
      </c>
      <c r="U14" s="17">
        <v>2</v>
      </c>
      <c r="V14" s="17">
        <v>3</v>
      </c>
      <c r="W14" s="17">
        <v>2</v>
      </c>
      <c r="X14" s="42"/>
      <c r="Y14" s="3"/>
      <c r="Z14" s="171">
        <f t="shared" si="0"/>
        <v>5</v>
      </c>
      <c r="AA14" s="5">
        <f t="shared" si="1"/>
        <v>1</v>
      </c>
    </row>
    <row r="15" spans="1:27" ht="12.75">
      <c r="A15" s="167" t="s">
        <v>26</v>
      </c>
      <c r="B15" s="17"/>
      <c r="C15" s="88">
        <v>3</v>
      </c>
      <c r="D15" s="17">
        <v>3</v>
      </c>
      <c r="E15" s="17"/>
      <c r="F15" s="17">
        <v>2</v>
      </c>
      <c r="G15" s="17">
        <v>3</v>
      </c>
      <c r="H15" s="17">
        <v>3</v>
      </c>
      <c r="I15" s="17"/>
      <c r="J15" s="17"/>
      <c r="K15" s="17">
        <v>2</v>
      </c>
      <c r="L15" s="17"/>
      <c r="M15" s="17"/>
      <c r="N15" s="17"/>
      <c r="O15" s="17">
        <v>3</v>
      </c>
      <c r="P15" s="17"/>
      <c r="Q15" s="17">
        <v>2</v>
      </c>
      <c r="R15" s="17">
        <v>5</v>
      </c>
      <c r="S15" s="17">
        <v>3</v>
      </c>
      <c r="T15" s="17">
        <v>3</v>
      </c>
      <c r="U15" s="17">
        <v>3</v>
      </c>
      <c r="V15" s="17">
        <v>3</v>
      </c>
      <c r="W15" s="17">
        <v>1</v>
      </c>
      <c r="X15" s="42"/>
      <c r="Y15" s="3"/>
      <c r="Z15" s="171">
        <f t="shared" si="0"/>
        <v>5</v>
      </c>
      <c r="AA15" s="5">
        <f t="shared" si="1"/>
        <v>1</v>
      </c>
    </row>
    <row r="16" spans="1:27" ht="12.75">
      <c r="A16" s="167" t="s">
        <v>13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1</v>
      </c>
      <c r="P16" s="17">
        <v>1</v>
      </c>
      <c r="Q16" s="17">
        <v>2</v>
      </c>
      <c r="R16" s="17">
        <v>1</v>
      </c>
      <c r="S16" s="17">
        <v>2</v>
      </c>
      <c r="T16" s="17">
        <v>4</v>
      </c>
      <c r="U16" s="17">
        <v>3</v>
      </c>
      <c r="V16" s="17">
        <v>3</v>
      </c>
      <c r="W16" s="17">
        <v>4</v>
      </c>
      <c r="X16" s="42"/>
      <c r="Y16" s="3"/>
      <c r="Z16" s="171">
        <f t="shared" si="0"/>
        <v>4</v>
      </c>
      <c r="AA16" s="5">
        <f t="shared" si="1"/>
        <v>1</v>
      </c>
    </row>
    <row r="17" spans="1:27" ht="12.75">
      <c r="A17" s="16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v>1</v>
      </c>
      <c r="P17" s="17"/>
      <c r="Q17" s="17"/>
      <c r="R17" s="17">
        <v>1</v>
      </c>
      <c r="S17" s="17">
        <v>1</v>
      </c>
      <c r="T17" s="17">
        <v>1</v>
      </c>
      <c r="U17" s="17">
        <v>4</v>
      </c>
      <c r="V17" s="17">
        <v>2</v>
      </c>
      <c r="W17" s="17">
        <v>1</v>
      </c>
      <c r="X17" s="42"/>
      <c r="Y17" s="3"/>
      <c r="Z17" s="171">
        <f t="shared" si="0"/>
        <v>4</v>
      </c>
      <c r="AA17" s="5">
        <f t="shared" si="1"/>
        <v>1</v>
      </c>
    </row>
    <row r="18" spans="1:27" ht="12.75">
      <c r="A18" s="167" t="s">
        <v>11</v>
      </c>
      <c r="B18" s="17">
        <v>1</v>
      </c>
      <c r="C18" s="17"/>
      <c r="D18" s="17">
        <v>1</v>
      </c>
      <c r="E18" s="17"/>
      <c r="F18" s="17"/>
      <c r="G18" s="17">
        <v>1</v>
      </c>
      <c r="H18" s="17"/>
      <c r="I18" s="17"/>
      <c r="J18" s="17">
        <v>1</v>
      </c>
      <c r="K18" s="17"/>
      <c r="L18" s="17"/>
      <c r="M18" s="17"/>
      <c r="N18" s="17"/>
      <c r="O18" s="17">
        <v>2</v>
      </c>
      <c r="P18" s="17">
        <v>3</v>
      </c>
      <c r="Q18" s="17">
        <v>1</v>
      </c>
      <c r="R18" s="17">
        <v>1</v>
      </c>
      <c r="S18" s="17">
        <v>1</v>
      </c>
      <c r="T18" s="17">
        <v>2</v>
      </c>
      <c r="U18" s="17">
        <v>1</v>
      </c>
      <c r="V18" s="17">
        <v>1</v>
      </c>
      <c r="W18" s="17">
        <v>2</v>
      </c>
      <c r="X18" s="42"/>
      <c r="Y18" s="3"/>
      <c r="Z18" s="171">
        <f t="shared" si="0"/>
        <v>3</v>
      </c>
      <c r="AA18" s="5">
        <f t="shared" si="1"/>
        <v>1</v>
      </c>
    </row>
    <row r="19" spans="1:27" ht="12.75">
      <c r="A19" s="168" t="s">
        <v>121</v>
      </c>
      <c r="B19" s="17"/>
      <c r="C19" s="17"/>
      <c r="D19" s="17"/>
      <c r="E19" s="17"/>
      <c r="F19" s="17">
        <v>1</v>
      </c>
      <c r="G19" s="17"/>
      <c r="H19" s="17">
        <v>3</v>
      </c>
      <c r="I19" s="17"/>
      <c r="J19" s="17">
        <v>1</v>
      </c>
      <c r="K19" s="17"/>
      <c r="L19" s="17">
        <v>1</v>
      </c>
      <c r="M19" s="17"/>
      <c r="N19" s="17">
        <v>1</v>
      </c>
      <c r="O19" s="17">
        <v>2</v>
      </c>
      <c r="P19" s="17"/>
      <c r="Q19" s="17"/>
      <c r="R19" s="17"/>
      <c r="S19" s="17"/>
      <c r="T19" s="17"/>
      <c r="U19" s="17"/>
      <c r="V19" s="17"/>
      <c r="W19" s="17"/>
      <c r="X19" s="42"/>
      <c r="Y19" s="3"/>
      <c r="Z19" s="171">
        <f t="shared" si="0"/>
        <v>3</v>
      </c>
      <c r="AA19" s="5">
        <f t="shared" si="1"/>
        <v>1</v>
      </c>
    </row>
    <row r="20" spans="1:27" ht="12.75">
      <c r="A20" s="167" t="s">
        <v>7</v>
      </c>
      <c r="B20" s="17"/>
      <c r="C20" s="88"/>
      <c r="D20" s="17"/>
      <c r="E20" s="17">
        <v>1</v>
      </c>
      <c r="F20" s="17"/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1</v>
      </c>
      <c r="V20" s="17">
        <v>3</v>
      </c>
      <c r="W20" s="17">
        <v>1</v>
      </c>
      <c r="X20" s="42"/>
      <c r="Y20" s="3"/>
      <c r="Z20" s="171">
        <f t="shared" si="0"/>
        <v>3</v>
      </c>
      <c r="AA20" s="5">
        <f t="shared" si="1"/>
        <v>1</v>
      </c>
    </row>
    <row r="21" spans="1:27" ht="12.75">
      <c r="A21" s="169" t="s">
        <v>14</v>
      </c>
      <c r="B21" s="17"/>
      <c r="C21" s="88"/>
      <c r="D21" s="17">
        <v>1</v>
      </c>
      <c r="E21" s="17"/>
      <c r="F21" s="17">
        <v>1</v>
      </c>
      <c r="G21" s="17"/>
      <c r="H21" s="17"/>
      <c r="I21" s="17"/>
      <c r="J21" s="17">
        <v>1</v>
      </c>
      <c r="K21" s="17"/>
      <c r="L21" s="17"/>
      <c r="M21" s="17"/>
      <c r="N21" s="17"/>
      <c r="O21" s="17"/>
      <c r="P21" s="17">
        <v>1</v>
      </c>
      <c r="Q21" s="17">
        <v>1</v>
      </c>
      <c r="R21" s="17">
        <v>1</v>
      </c>
      <c r="S21" s="17">
        <v>2</v>
      </c>
      <c r="T21" s="17">
        <v>2</v>
      </c>
      <c r="U21" s="17">
        <v>1</v>
      </c>
      <c r="V21" s="17">
        <v>1</v>
      </c>
      <c r="W21" s="17"/>
      <c r="X21" s="42"/>
      <c r="Y21" s="3"/>
      <c r="Z21" s="171">
        <f t="shared" si="0"/>
        <v>2</v>
      </c>
      <c r="AA21" s="5">
        <f t="shared" si="1"/>
        <v>1</v>
      </c>
    </row>
    <row r="22" spans="1:27" ht="12.75">
      <c r="A22" s="167" t="s">
        <v>77</v>
      </c>
      <c r="B22" s="17"/>
      <c r="C22" s="17"/>
      <c r="D22" s="17"/>
      <c r="E22" s="17"/>
      <c r="F22" s="17"/>
      <c r="G22" s="17"/>
      <c r="H22" s="17"/>
      <c r="I22" s="17"/>
      <c r="J22" s="17">
        <v>1</v>
      </c>
      <c r="K22" s="17"/>
      <c r="L22" s="17">
        <v>1</v>
      </c>
      <c r="M22" s="17"/>
      <c r="N22" s="17"/>
      <c r="O22" s="17"/>
      <c r="P22" s="17"/>
      <c r="Q22" s="17">
        <v>2</v>
      </c>
      <c r="R22" s="17">
        <v>2</v>
      </c>
      <c r="S22" s="17">
        <v>1</v>
      </c>
      <c r="T22" s="17"/>
      <c r="U22" s="17">
        <v>2</v>
      </c>
      <c r="V22" s="17">
        <v>2</v>
      </c>
      <c r="W22" s="17"/>
      <c r="X22" s="42"/>
      <c r="Y22" s="3"/>
      <c r="Z22" s="171">
        <f t="shared" si="0"/>
        <v>2</v>
      </c>
      <c r="AA22" s="5">
        <f t="shared" si="1"/>
        <v>1</v>
      </c>
    </row>
    <row r="23" spans="1:27" ht="12.75">
      <c r="A23" s="167" t="s"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v>1</v>
      </c>
      <c r="P23" s="17"/>
      <c r="Q23" s="17"/>
      <c r="R23" s="17">
        <v>1</v>
      </c>
      <c r="S23" s="17">
        <v>1</v>
      </c>
      <c r="T23" s="17">
        <v>1</v>
      </c>
      <c r="U23" s="17">
        <v>1</v>
      </c>
      <c r="V23" s="17"/>
      <c r="W23" s="17">
        <v>2</v>
      </c>
      <c r="X23" s="42"/>
      <c r="Y23" s="3"/>
      <c r="Z23" s="171">
        <f t="shared" si="0"/>
        <v>2</v>
      </c>
      <c r="AA23" s="5">
        <f t="shared" si="1"/>
        <v>1</v>
      </c>
    </row>
    <row r="24" spans="1:27" ht="12.75">
      <c r="A24" s="167" t="s">
        <v>78</v>
      </c>
      <c r="B24" s="17"/>
      <c r="C24" s="17"/>
      <c r="D24" s="17">
        <v>1</v>
      </c>
      <c r="E24" s="17"/>
      <c r="F24" s="17">
        <v>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>
        <v>1</v>
      </c>
      <c r="X24" s="42"/>
      <c r="Y24" s="3"/>
      <c r="Z24" s="171">
        <f t="shared" si="0"/>
        <v>1</v>
      </c>
      <c r="AA24" s="5">
        <f t="shared" si="1"/>
        <v>1</v>
      </c>
    </row>
    <row r="25" spans="1:27" ht="12.75">
      <c r="A25" s="167" t="s">
        <v>32</v>
      </c>
      <c r="B25" s="17">
        <v>1</v>
      </c>
      <c r="C25" s="17"/>
      <c r="D25" s="17"/>
      <c r="E25" s="17"/>
      <c r="F25" s="17"/>
      <c r="G25" s="17">
        <v>1</v>
      </c>
      <c r="H25" s="17"/>
      <c r="I25" s="17"/>
      <c r="J25" s="17"/>
      <c r="K25" s="17"/>
      <c r="L25" s="17">
        <v>1</v>
      </c>
      <c r="M25" s="17"/>
      <c r="N25" s="17"/>
      <c r="O25" s="17">
        <v>1</v>
      </c>
      <c r="P25" s="17"/>
      <c r="Q25" s="17">
        <v>1</v>
      </c>
      <c r="R25" s="17">
        <v>1</v>
      </c>
      <c r="S25" s="17">
        <v>1</v>
      </c>
      <c r="T25" s="17">
        <v>1</v>
      </c>
      <c r="U25" s="17"/>
      <c r="V25" s="17"/>
      <c r="W25" s="17"/>
      <c r="X25" s="42"/>
      <c r="Y25" s="3"/>
      <c r="Z25" s="171">
        <f t="shared" si="0"/>
        <v>1</v>
      </c>
      <c r="AA25" s="5">
        <f t="shared" si="1"/>
        <v>1</v>
      </c>
    </row>
    <row r="26" spans="1:27" ht="12.75">
      <c r="A26" s="167" t="s">
        <v>4</v>
      </c>
      <c r="B26" s="17">
        <v>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42"/>
      <c r="Y26" s="3"/>
      <c r="Z26" s="171">
        <f t="shared" si="0"/>
        <v>1</v>
      </c>
      <c r="AA26" s="5">
        <f t="shared" si="1"/>
        <v>1</v>
      </c>
    </row>
    <row r="27" spans="1:27" ht="12.75">
      <c r="A27" s="167" t="s">
        <v>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</v>
      </c>
      <c r="T27" s="17">
        <v>1</v>
      </c>
      <c r="U27" s="17"/>
      <c r="V27" s="17">
        <v>1</v>
      </c>
      <c r="W27" s="17"/>
      <c r="X27" s="42"/>
      <c r="Y27" s="3"/>
      <c r="Z27" s="171">
        <f t="shared" si="0"/>
        <v>1</v>
      </c>
      <c r="AA27" s="5">
        <f t="shared" si="1"/>
        <v>1</v>
      </c>
    </row>
    <row r="28" spans="1:27" ht="12.75">
      <c r="A28" s="167" t="s">
        <v>75</v>
      </c>
      <c r="B28" s="17"/>
      <c r="C28" s="17"/>
      <c r="D28" s="17">
        <v>1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42"/>
      <c r="Y28" s="3"/>
      <c r="Z28" s="171">
        <f t="shared" si="0"/>
        <v>1</v>
      </c>
      <c r="AA28" s="5">
        <f t="shared" si="1"/>
        <v>1</v>
      </c>
    </row>
    <row r="29" spans="1:27" ht="12.75">
      <c r="A29" s="167" t="s">
        <v>76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1</v>
      </c>
      <c r="R29" s="17"/>
      <c r="S29" s="17"/>
      <c r="T29" s="17"/>
      <c r="U29" s="17"/>
      <c r="V29" s="17"/>
      <c r="W29" s="17"/>
      <c r="X29" s="42"/>
      <c r="Y29" s="3"/>
      <c r="Z29" s="171">
        <f t="shared" si="0"/>
        <v>1</v>
      </c>
      <c r="AA29" s="5">
        <f t="shared" si="1"/>
        <v>1</v>
      </c>
    </row>
    <row r="30" spans="1:27" ht="12.75">
      <c r="A30" s="167" t="s">
        <v>46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1</v>
      </c>
      <c r="V30" s="17"/>
      <c r="W30" s="17"/>
      <c r="X30" s="42"/>
      <c r="Y30" s="3"/>
      <c r="Z30" s="171">
        <f t="shared" si="0"/>
        <v>1</v>
      </c>
      <c r="AA30" s="5">
        <f t="shared" si="1"/>
        <v>1</v>
      </c>
    </row>
    <row r="31" spans="1:27" ht="12.75">
      <c r="A31" s="168" t="s">
        <v>124</v>
      </c>
      <c r="B31" s="17">
        <v>1</v>
      </c>
      <c r="C31" s="17"/>
      <c r="D31" s="17">
        <v>1</v>
      </c>
      <c r="E31" s="17"/>
      <c r="F31" s="17"/>
      <c r="G31" s="17"/>
      <c r="H31" s="17"/>
      <c r="I31" s="17"/>
      <c r="J31" s="17">
        <v>1</v>
      </c>
      <c r="K31" s="17"/>
      <c r="L31" s="17">
        <v>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42"/>
      <c r="Y31" s="3"/>
      <c r="Z31" s="171">
        <f t="shared" si="0"/>
        <v>1</v>
      </c>
      <c r="AA31" s="5">
        <f t="shared" si="1"/>
        <v>1</v>
      </c>
    </row>
    <row r="32" spans="1:27" ht="12.75">
      <c r="A32" s="168" t="s">
        <v>15</v>
      </c>
      <c r="B32" s="17"/>
      <c r="C32" s="17"/>
      <c r="D32" s="17">
        <v>1</v>
      </c>
      <c r="E32" s="17"/>
      <c r="F32" s="17"/>
      <c r="G32" s="17"/>
      <c r="H32" s="17"/>
      <c r="I32" s="17">
        <v>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1</v>
      </c>
      <c r="V32" s="17"/>
      <c r="W32" s="17"/>
      <c r="X32" s="42"/>
      <c r="Y32" s="3"/>
      <c r="Z32" s="171">
        <f t="shared" si="0"/>
        <v>1</v>
      </c>
      <c r="AA32" s="5">
        <f t="shared" si="1"/>
        <v>1</v>
      </c>
    </row>
    <row r="33" spans="1:27" ht="12.75">
      <c r="A33" s="49" t="s">
        <v>16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42"/>
      <c r="Y33" s="3"/>
      <c r="Z33" s="48">
        <f t="shared" si="0"/>
        <v>0</v>
      </c>
      <c r="AA33" s="5">
        <f t="shared" si="1"/>
        <v>0</v>
      </c>
    </row>
    <row r="34" spans="1:27" ht="12.75">
      <c r="A34" s="48" t="s">
        <v>45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42"/>
      <c r="Y34" s="3"/>
      <c r="Z34" s="48">
        <f t="shared" si="0"/>
        <v>0</v>
      </c>
      <c r="AA34" s="5">
        <f t="shared" si="1"/>
        <v>0</v>
      </c>
    </row>
    <row r="35" spans="1:27" ht="12.75">
      <c r="A35" s="48" t="s">
        <v>74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2"/>
      <c r="Y35" s="3"/>
      <c r="Z35" s="48">
        <f t="shared" si="0"/>
        <v>0</v>
      </c>
      <c r="AA35" s="5">
        <f t="shared" si="1"/>
        <v>0</v>
      </c>
    </row>
    <row r="36" spans="1:27" ht="12.75">
      <c r="A36" s="81" t="s">
        <v>179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42"/>
      <c r="Y36" s="3"/>
      <c r="Z36" s="48">
        <f t="shared" si="0"/>
        <v>0</v>
      </c>
      <c r="AA36" s="5">
        <f t="shared" si="1"/>
        <v>0</v>
      </c>
    </row>
    <row r="37" spans="1:27" ht="12.75">
      <c r="A37" s="107" t="s">
        <v>180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  <c r="Y37" s="3"/>
      <c r="Z37" s="48">
        <f t="shared" si="0"/>
        <v>0</v>
      </c>
      <c r="AA37" s="5">
        <f t="shared" si="1"/>
        <v>0</v>
      </c>
    </row>
    <row r="38" spans="1:27" ht="12.75">
      <c r="A38" s="118" t="s">
        <v>79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3"/>
      <c r="Z38" s="48">
        <f t="shared" si="0"/>
        <v>0</v>
      </c>
      <c r="AA38" s="5">
        <f t="shared" si="1"/>
        <v>0</v>
      </c>
    </row>
    <row r="39" spans="1:27" ht="12.75">
      <c r="A39" s="118" t="s">
        <v>25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3"/>
      <c r="Z39" s="48">
        <f t="shared" si="0"/>
        <v>0</v>
      </c>
      <c r="AA39" s="5">
        <f t="shared" si="1"/>
        <v>0</v>
      </c>
    </row>
    <row r="40" spans="1:27" ht="13.5" thickBot="1">
      <c r="A40" s="119" t="s">
        <v>10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43"/>
      <c r="Y40" s="3"/>
      <c r="Z40" s="119">
        <f t="shared" si="0"/>
        <v>0</v>
      </c>
      <c r="AA40" s="6">
        <f t="shared" si="1"/>
        <v>0</v>
      </c>
    </row>
    <row r="41" ht="13.5" thickBot="1">
      <c r="A41" s="3"/>
    </row>
    <row r="42" spans="1:27" ht="13.5" thickBot="1">
      <c r="A42" s="1" t="s">
        <v>18</v>
      </c>
      <c r="B42" s="1">
        <f>SUM(B8:B40)</f>
        <v>8</v>
      </c>
      <c r="C42" s="1">
        <f>SUM(C8:C40)</f>
        <v>7</v>
      </c>
      <c r="D42" s="1">
        <f aca="true" t="shared" si="2" ref="D42:X42">SUM(D8:D40)</f>
        <v>14</v>
      </c>
      <c r="E42" s="1">
        <f t="shared" si="2"/>
        <v>6</v>
      </c>
      <c r="F42" s="1">
        <f t="shared" si="2"/>
        <v>13</v>
      </c>
      <c r="G42" s="1">
        <f t="shared" si="2"/>
        <v>16</v>
      </c>
      <c r="H42" s="1">
        <f t="shared" si="2"/>
        <v>23</v>
      </c>
      <c r="I42" s="1">
        <f t="shared" si="2"/>
        <v>12</v>
      </c>
      <c r="J42" s="1">
        <f t="shared" si="2"/>
        <v>21</v>
      </c>
      <c r="K42" s="1">
        <f t="shared" si="2"/>
        <v>18</v>
      </c>
      <c r="L42" s="1">
        <f t="shared" si="2"/>
        <v>11</v>
      </c>
      <c r="M42" s="1">
        <f t="shared" si="2"/>
        <v>7</v>
      </c>
      <c r="N42" s="1">
        <f t="shared" si="2"/>
        <v>5</v>
      </c>
      <c r="O42" s="1">
        <f t="shared" si="2"/>
        <v>36</v>
      </c>
      <c r="P42" s="1">
        <f t="shared" si="2"/>
        <v>56</v>
      </c>
      <c r="Q42" s="1">
        <f t="shared" si="2"/>
        <v>46</v>
      </c>
      <c r="R42" s="1">
        <f t="shared" si="2"/>
        <v>55</v>
      </c>
      <c r="S42" s="1">
        <f t="shared" si="2"/>
        <v>59</v>
      </c>
      <c r="T42" s="1">
        <f t="shared" si="2"/>
        <v>60</v>
      </c>
      <c r="U42" s="1">
        <f t="shared" si="2"/>
        <v>59</v>
      </c>
      <c r="V42" s="1">
        <f t="shared" si="2"/>
        <v>59</v>
      </c>
      <c r="W42" s="1">
        <f t="shared" si="2"/>
        <v>52</v>
      </c>
      <c r="X42" s="1">
        <f t="shared" si="2"/>
        <v>0</v>
      </c>
      <c r="Z42" s="66">
        <f>SUM(Z8:Z40)</f>
        <v>104</v>
      </c>
      <c r="AA42" s="14">
        <f>SUM(AA8:AA40)</f>
        <v>25</v>
      </c>
    </row>
    <row r="43" spans="1:27" ht="12.75">
      <c r="A43" s="39" t="s">
        <v>31</v>
      </c>
      <c r="B43" s="3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38"/>
      <c r="AA43" s="38"/>
    </row>
    <row r="44" spans="1:24" ht="13.5" thickBot="1">
      <c r="A44" s="40" t="s">
        <v>72</v>
      </c>
      <c r="B44" s="40">
        <f>COUNT(B8:B40)</f>
        <v>6</v>
      </c>
      <c r="C44" s="51">
        <f>COUNT(C8:C40)</f>
        <v>4</v>
      </c>
      <c r="D44" s="51">
        <f aca="true" t="shared" si="3" ref="D44:X44">COUNT(D8:D40)</f>
        <v>9</v>
      </c>
      <c r="E44" s="51">
        <f t="shared" si="3"/>
        <v>4</v>
      </c>
      <c r="F44" s="51">
        <f t="shared" si="3"/>
        <v>6</v>
      </c>
      <c r="G44" s="51">
        <f t="shared" si="3"/>
        <v>9</v>
      </c>
      <c r="H44" s="51">
        <f t="shared" si="3"/>
        <v>9</v>
      </c>
      <c r="I44" s="51">
        <f t="shared" si="3"/>
        <v>5</v>
      </c>
      <c r="J44" s="51">
        <f t="shared" si="3"/>
        <v>12</v>
      </c>
      <c r="K44" s="51">
        <f t="shared" si="3"/>
        <v>6</v>
      </c>
      <c r="L44" s="51">
        <f t="shared" si="3"/>
        <v>9</v>
      </c>
      <c r="M44" s="51">
        <f t="shared" si="3"/>
        <v>4</v>
      </c>
      <c r="N44" s="51">
        <f t="shared" si="3"/>
        <v>3</v>
      </c>
      <c r="O44" s="51">
        <f t="shared" si="3"/>
        <v>14</v>
      </c>
      <c r="P44" s="51">
        <f t="shared" si="3"/>
        <v>10</v>
      </c>
      <c r="Q44" s="51">
        <f t="shared" si="3"/>
        <v>14</v>
      </c>
      <c r="R44" s="51">
        <f t="shared" si="3"/>
        <v>15</v>
      </c>
      <c r="S44" s="51">
        <f t="shared" si="3"/>
        <v>16</v>
      </c>
      <c r="T44" s="51">
        <f t="shared" si="3"/>
        <v>15</v>
      </c>
      <c r="U44" s="51">
        <f t="shared" si="3"/>
        <v>17</v>
      </c>
      <c r="V44" s="51">
        <f t="shared" si="3"/>
        <v>15</v>
      </c>
      <c r="W44" s="51">
        <f t="shared" si="3"/>
        <v>13</v>
      </c>
      <c r="X44" s="51">
        <f t="shared" si="3"/>
        <v>0</v>
      </c>
    </row>
    <row r="45" spans="1:24" ht="13.5" thickBot="1">
      <c r="A45" s="2"/>
      <c r="B45" s="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3.5" thickBot="1">
      <c r="A46" s="87" t="s">
        <v>118</v>
      </c>
      <c r="B46" s="89" t="s">
        <v>119</v>
      </c>
      <c r="C46" s="89" t="s">
        <v>119</v>
      </c>
      <c r="D46" s="89" t="s">
        <v>119</v>
      </c>
      <c r="E46" s="89" t="s">
        <v>119</v>
      </c>
      <c r="F46" s="89" t="s">
        <v>119</v>
      </c>
      <c r="G46" s="89" t="s">
        <v>119</v>
      </c>
      <c r="H46" s="89" t="s">
        <v>119</v>
      </c>
      <c r="I46" s="89" t="s">
        <v>119</v>
      </c>
      <c r="J46" s="90" t="s">
        <v>120</v>
      </c>
      <c r="K46" s="89" t="s">
        <v>119</v>
      </c>
      <c r="L46" s="89" t="s">
        <v>119</v>
      </c>
      <c r="M46" s="89" t="s">
        <v>119</v>
      </c>
      <c r="N46" s="89" t="s">
        <v>119</v>
      </c>
      <c r="O46" s="89" t="s">
        <v>119</v>
      </c>
      <c r="P46" s="90" t="s">
        <v>120</v>
      </c>
      <c r="Q46" s="89" t="s">
        <v>119</v>
      </c>
      <c r="R46" s="89" t="s">
        <v>119</v>
      </c>
      <c r="S46" s="89" t="s">
        <v>119</v>
      </c>
      <c r="T46" s="89" t="s">
        <v>119</v>
      </c>
      <c r="U46" s="89" t="s">
        <v>119</v>
      </c>
      <c r="V46" s="89" t="s">
        <v>119</v>
      </c>
      <c r="W46" s="89" t="s">
        <v>119</v>
      </c>
      <c r="X46" s="91" t="s">
        <v>122</v>
      </c>
    </row>
    <row r="47" ht="13.5" thickBot="1"/>
    <row r="48" spans="1:17" ht="13.5" thickBot="1">
      <c r="A48" s="73" t="s">
        <v>123</v>
      </c>
      <c r="O48" s="89" t="s">
        <v>119</v>
      </c>
      <c r="P48" s="90" t="s">
        <v>120</v>
      </c>
      <c r="Q48" s="91" t="s">
        <v>122</v>
      </c>
    </row>
    <row r="49" ht="12.75">
      <c r="A49" s="160"/>
    </row>
    <row r="50" ht="12.75">
      <c r="A50" s="73" t="s">
        <v>258</v>
      </c>
    </row>
    <row r="51" ht="12.75">
      <c r="A51" s="72" t="s">
        <v>260</v>
      </c>
    </row>
    <row r="52" ht="12.75">
      <c r="A52" s="72" t="s">
        <v>259</v>
      </c>
    </row>
    <row r="53" ht="12.75">
      <c r="A53" s="73" t="s">
        <v>329</v>
      </c>
    </row>
    <row r="54" ht="12.75">
      <c r="A54" s="73"/>
    </row>
    <row r="55" ht="12.75">
      <c r="A55" s="73" t="s">
        <v>116</v>
      </c>
    </row>
    <row r="56" ht="12.75">
      <c r="A56" s="44" t="s">
        <v>115</v>
      </c>
    </row>
    <row r="58" ht="12.75">
      <c r="A58" s="86" t="s">
        <v>117</v>
      </c>
    </row>
    <row r="59" ht="12.75">
      <c r="A59" s="73" t="s">
        <v>263</v>
      </c>
    </row>
    <row r="60" ht="12.75">
      <c r="A60" s="73" t="s">
        <v>266</v>
      </c>
    </row>
    <row r="61" ht="12.75">
      <c r="A61" s="73" t="s">
        <v>273</v>
      </c>
    </row>
    <row r="62" ht="12.75">
      <c r="A62" s="73" t="s">
        <v>274</v>
      </c>
    </row>
    <row r="63" ht="12.75">
      <c r="A63" s="73" t="s">
        <v>276</v>
      </c>
    </row>
    <row r="64" ht="12.75">
      <c r="A64" s="73" t="s">
        <v>282</v>
      </c>
    </row>
    <row r="65" ht="12.75">
      <c r="A65" s="73" t="s">
        <v>287</v>
      </c>
    </row>
    <row r="66" ht="12.75">
      <c r="A66" s="73" t="s">
        <v>291</v>
      </c>
    </row>
    <row r="67" ht="12.75">
      <c r="A67" s="73" t="s">
        <v>292</v>
      </c>
    </row>
    <row r="68" ht="12.75">
      <c r="A68" s="73" t="s">
        <v>296</v>
      </c>
    </row>
    <row r="69" ht="12.75">
      <c r="A69" s="73" t="s">
        <v>302</v>
      </c>
    </row>
    <row r="70" ht="12.75">
      <c r="A70" s="73" t="s">
        <v>304</v>
      </c>
    </row>
    <row r="71" ht="12.75">
      <c r="A71" s="73" t="s">
        <v>306</v>
      </c>
    </row>
    <row r="72" ht="12.75">
      <c r="A72" s="73" t="s">
        <v>307</v>
      </c>
    </row>
    <row r="73" ht="12.75">
      <c r="A73" s="73" t="s">
        <v>313</v>
      </c>
    </row>
    <row r="74" ht="12.75">
      <c r="A74" s="73" t="s">
        <v>316</v>
      </c>
    </row>
    <row r="75" ht="12.75">
      <c r="A75" s="73" t="s">
        <v>317</v>
      </c>
    </row>
    <row r="76" ht="12.75">
      <c r="A76" s="73" t="s">
        <v>320</v>
      </c>
    </row>
    <row r="77" ht="12.75">
      <c r="A77" s="73" t="s">
        <v>321</v>
      </c>
    </row>
    <row r="78" ht="12.75">
      <c r="A78" s="73" t="s">
        <v>323</v>
      </c>
    </row>
    <row r="79" ht="12.75">
      <c r="A79" s="73" t="s">
        <v>324</v>
      </c>
    </row>
    <row r="80" ht="12.75">
      <c r="A80" s="73" t="s">
        <v>328</v>
      </c>
    </row>
    <row r="81" ht="12.75">
      <c r="A81" s="73" t="s">
        <v>325</v>
      </c>
    </row>
    <row r="82" ht="12.75">
      <c r="A82" s="73"/>
    </row>
    <row r="83" ht="12.75">
      <c r="A83" s="73"/>
    </row>
    <row r="84" ht="12.75">
      <c r="A84" s="73"/>
    </row>
    <row r="85" ht="12.75">
      <c r="A85" s="73"/>
    </row>
    <row r="86" ht="12.75">
      <c r="A86" s="7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8" r:id="rId1"/>
  <headerFooter>
    <oddHeader>&amp;L&amp;Z&amp;F</oddHeader>
    <oddFooter>&amp;LOrtwin Hoffmann - Van Eyckpark 2 - 9250 Waasmunster&amp;Rsheet: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GB7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19.8515625" style="0" customWidth="1"/>
    <col min="2" max="178" width="5.7109375" style="0" customWidth="1"/>
    <col min="179" max="179" width="3.7109375" style="0" customWidth="1"/>
    <col min="180" max="180" width="8.7109375" style="0" bestFit="1" customWidth="1"/>
    <col min="181" max="181" width="8.28125" style="0" bestFit="1" customWidth="1"/>
    <col min="182" max="182" width="2.8515625" style="0" customWidth="1"/>
    <col min="183" max="183" width="6.00390625" style="0" bestFit="1" customWidth="1"/>
    <col min="184" max="184" width="7.140625" style="0" bestFit="1" customWidth="1"/>
  </cols>
  <sheetData>
    <row r="1" ht="15.75">
      <c r="A1" s="54" t="s">
        <v>246</v>
      </c>
    </row>
    <row r="2" ht="15.75">
      <c r="A2" s="54"/>
    </row>
    <row r="3" spans="1:10" ht="15.75">
      <c r="A3" s="111" t="s">
        <v>161</v>
      </c>
      <c r="J3" s="111"/>
    </row>
    <row r="4" ht="13.5" thickBot="1"/>
    <row r="5" spans="1:184" ht="13.5" thickBot="1">
      <c r="A5" s="1" t="s">
        <v>73</v>
      </c>
      <c r="B5" s="108" t="s">
        <v>93</v>
      </c>
      <c r="C5" s="108" t="s">
        <v>93</v>
      </c>
      <c r="D5" s="108" t="s">
        <v>93</v>
      </c>
      <c r="E5" s="108" t="s">
        <v>93</v>
      </c>
      <c r="F5" s="108" t="s">
        <v>93</v>
      </c>
      <c r="G5" s="1" t="s">
        <v>94</v>
      </c>
      <c r="H5" s="1" t="s">
        <v>94</v>
      </c>
      <c r="I5" s="1" t="s">
        <v>94</v>
      </c>
      <c r="J5" s="1" t="s">
        <v>88</v>
      </c>
      <c r="K5" s="1" t="s">
        <v>88</v>
      </c>
      <c r="L5" s="1" t="s">
        <v>88</v>
      </c>
      <c r="M5" s="1" t="s">
        <v>88</v>
      </c>
      <c r="N5" s="1" t="s">
        <v>88</v>
      </c>
      <c r="O5" s="1" t="s">
        <v>88</v>
      </c>
      <c r="P5" s="1" t="s">
        <v>88</v>
      </c>
      <c r="Q5" s="1" t="s">
        <v>89</v>
      </c>
      <c r="R5" s="1" t="s">
        <v>89</v>
      </c>
      <c r="S5" s="1" t="s">
        <v>89</v>
      </c>
      <c r="T5" s="1" t="s">
        <v>90</v>
      </c>
      <c r="U5" s="1" t="s">
        <v>90</v>
      </c>
      <c r="V5" s="1" t="s">
        <v>90</v>
      </c>
      <c r="W5" s="1" t="s">
        <v>90</v>
      </c>
      <c r="X5" s="1" t="s">
        <v>90</v>
      </c>
      <c r="Y5" s="1" t="s">
        <v>90</v>
      </c>
      <c r="Z5" s="1" t="s">
        <v>90</v>
      </c>
      <c r="AA5" s="1" t="s">
        <v>91</v>
      </c>
      <c r="AB5" s="1" t="s">
        <v>91</v>
      </c>
      <c r="AC5" s="1" t="s">
        <v>91</v>
      </c>
      <c r="AD5" s="1" t="s">
        <v>91</v>
      </c>
      <c r="AE5" s="1" t="s">
        <v>91</v>
      </c>
      <c r="AF5" s="1" t="s">
        <v>91</v>
      </c>
      <c r="AG5" s="1" t="s">
        <v>91</v>
      </c>
      <c r="AH5" s="1" t="s">
        <v>92</v>
      </c>
      <c r="AI5" s="1" t="s">
        <v>92</v>
      </c>
      <c r="AJ5" s="1" t="s">
        <v>92</v>
      </c>
      <c r="AK5" s="1" t="s">
        <v>92</v>
      </c>
      <c r="AL5" s="1" t="s">
        <v>92</v>
      </c>
      <c r="AM5" s="1" t="s">
        <v>92</v>
      </c>
      <c r="AN5" s="1" t="s">
        <v>92</v>
      </c>
      <c r="AO5" s="1" t="s">
        <v>93</v>
      </c>
      <c r="AP5" s="1" t="s">
        <v>93</v>
      </c>
      <c r="AQ5" s="1" t="s">
        <v>93</v>
      </c>
      <c r="AR5" s="1" t="s">
        <v>93</v>
      </c>
      <c r="AS5" s="1" t="s">
        <v>93</v>
      </c>
      <c r="AT5" s="1" t="s">
        <v>93</v>
      </c>
      <c r="AU5" s="1" t="s">
        <v>93</v>
      </c>
      <c r="AV5" s="1" t="s">
        <v>94</v>
      </c>
      <c r="AW5" s="1" t="s">
        <v>94</v>
      </c>
      <c r="AX5" s="1" t="s">
        <v>94</v>
      </c>
      <c r="AY5" s="1" t="s">
        <v>94</v>
      </c>
      <c r="AZ5" s="1" t="s">
        <v>94</v>
      </c>
      <c r="BA5" s="1" t="s">
        <v>94</v>
      </c>
      <c r="BB5" s="1" t="s">
        <v>88</v>
      </c>
      <c r="BC5" s="1" t="s">
        <v>88</v>
      </c>
      <c r="BD5" s="1" t="s">
        <v>88</v>
      </c>
      <c r="BE5" s="1" t="s">
        <v>88</v>
      </c>
      <c r="BF5" s="1" t="s">
        <v>88</v>
      </c>
      <c r="BG5" s="1" t="s">
        <v>88</v>
      </c>
      <c r="BH5" s="1" t="s">
        <v>88</v>
      </c>
      <c r="BI5" s="1" t="s">
        <v>88</v>
      </c>
      <c r="BJ5" s="1" t="s">
        <v>88</v>
      </c>
      <c r="BK5" s="1" t="s">
        <v>89</v>
      </c>
      <c r="BL5" s="1" t="s">
        <v>89</v>
      </c>
      <c r="BM5" s="1" t="s">
        <v>89</v>
      </c>
      <c r="BN5" s="1" t="s">
        <v>89</v>
      </c>
      <c r="BO5" s="1" t="s">
        <v>90</v>
      </c>
      <c r="BP5" s="1" t="s">
        <v>90</v>
      </c>
      <c r="BQ5" s="1" t="s">
        <v>90</v>
      </c>
      <c r="BR5" s="1" t="s">
        <v>90</v>
      </c>
      <c r="BS5" s="1" t="s">
        <v>90</v>
      </c>
      <c r="BT5" s="1" t="s">
        <v>91</v>
      </c>
      <c r="BU5" s="1" t="s">
        <v>91</v>
      </c>
      <c r="BV5" s="1" t="s">
        <v>91</v>
      </c>
      <c r="BW5" s="1" t="s">
        <v>91</v>
      </c>
      <c r="BX5" s="1" t="s">
        <v>91</v>
      </c>
      <c r="BY5" s="1" t="s">
        <v>92</v>
      </c>
      <c r="BZ5" s="1" t="s">
        <v>92</v>
      </c>
      <c r="CA5" s="1" t="s">
        <v>92</v>
      </c>
      <c r="CB5" s="1" t="s">
        <v>92</v>
      </c>
      <c r="CC5" s="1" t="s">
        <v>92</v>
      </c>
      <c r="CD5" s="1" t="s">
        <v>92</v>
      </c>
      <c r="CE5" s="1" t="s">
        <v>92</v>
      </c>
      <c r="CF5" s="1" t="s">
        <v>92</v>
      </c>
      <c r="CG5" s="1" t="s">
        <v>92</v>
      </c>
      <c r="CH5" s="1" t="s">
        <v>92</v>
      </c>
      <c r="CI5" s="1" t="s">
        <v>93</v>
      </c>
      <c r="CJ5" s="1" t="s">
        <v>93</v>
      </c>
      <c r="CK5" s="1" t="s">
        <v>93</v>
      </c>
      <c r="CL5" s="1" t="s">
        <v>93</v>
      </c>
      <c r="CM5" s="1" t="s">
        <v>93</v>
      </c>
      <c r="CN5" s="1" t="s">
        <v>94</v>
      </c>
      <c r="CO5" s="1" t="s">
        <v>94</v>
      </c>
      <c r="CP5" s="1" t="s">
        <v>94</v>
      </c>
      <c r="CQ5" s="1" t="s">
        <v>94</v>
      </c>
      <c r="CR5" s="1" t="s">
        <v>94</v>
      </c>
      <c r="CS5" s="1" t="s">
        <v>94</v>
      </c>
      <c r="CT5" s="1" t="s">
        <v>94</v>
      </c>
      <c r="CU5" s="1" t="s">
        <v>94</v>
      </c>
      <c r="CV5" s="1" t="s">
        <v>94</v>
      </c>
      <c r="CW5" s="1" t="s">
        <v>94</v>
      </c>
      <c r="CX5" s="1" t="s">
        <v>94</v>
      </c>
      <c r="CY5" s="1" t="s">
        <v>88</v>
      </c>
      <c r="CZ5" s="1" t="s">
        <v>88</v>
      </c>
      <c r="DA5" s="1" t="s">
        <v>88</v>
      </c>
      <c r="DB5" s="1" t="s">
        <v>88</v>
      </c>
      <c r="DC5" s="1" t="s">
        <v>88</v>
      </c>
      <c r="DD5" s="1" t="s">
        <v>88</v>
      </c>
      <c r="DE5" s="1" t="s">
        <v>88</v>
      </c>
      <c r="DF5" s="1" t="s">
        <v>88</v>
      </c>
      <c r="DG5" s="1" t="s">
        <v>88</v>
      </c>
      <c r="DH5" s="1" t="s">
        <v>88</v>
      </c>
      <c r="DI5" s="1" t="s">
        <v>88</v>
      </c>
      <c r="DJ5" s="1" t="s">
        <v>88</v>
      </c>
      <c r="DK5" s="1" t="s">
        <v>89</v>
      </c>
      <c r="DL5" s="1" t="s">
        <v>89</v>
      </c>
      <c r="DM5" s="1" t="s">
        <v>89</v>
      </c>
      <c r="DN5" s="1" t="s">
        <v>89</v>
      </c>
      <c r="DO5" s="1" t="s">
        <v>89</v>
      </c>
      <c r="DP5" s="1" t="s">
        <v>89</v>
      </c>
      <c r="DQ5" s="1" t="s">
        <v>89</v>
      </c>
      <c r="DR5" s="1" t="s">
        <v>89</v>
      </c>
      <c r="DS5" s="1" t="s">
        <v>89</v>
      </c>
      <c r="DT5" s="1" t="s">
        <v>89</v>
      </c>
      <c r="DU5" s="1" t="s">
        <v>89</v>
      </c>
      <c r="DV5" s="1" t="s">
        <v>89</v>
      </c>
      <c r="DW5" s="1" t="s">
        <v>89</v>
      </c>
      <c r="DX5" s="1" t="s">
        <v>89</v>
      </c>
      <c r="DY5" s="1" t="s">
        <v>90</v>
      </c>
      <c r="DZ5" s="1" t="s">
        <v>90</v>
      </c>
      <c r="EA5" s="1" t="s">
        <v>90</v>
      </c>
      <c r="EB5" s="1" t="s">
        <v>90</v>
      </c>
      <c r="EC5" s="1" t="s">
        <v>90</v>
      </c>
      <c r="ED5" s="1" t="s">
        <v>90</v>
      </c>
      <c r="EE5" s="1" t="s">
        <v>90</v>
      </c>
      <c r="EF5" s="1" t="s">
        <v>90</v>
      </c>
      <c r="EG5" s="1" t="s">
        <v>90</v>
      </c>
      <c r="EH5" s="1" t="s">
        <v>90</v>
      </c>
      <c r="EI5" s="1" t="s">
        <v>90</v>
      </c>
      <c r="EJ5" s="1" t="s">
        <v>90</v>
      </c>
      <c r="EK5" s="1" t="s">
        <v>90</v>
      </c>
      <c r="EL5" s="1" t="s">
        <v>90</v>
      </c>
      <c r="EM5" s="1" t="s">
        <v>91</v>
      </c>
      <c r="EN5" s="1" t="s">
        <v>91</v>
      </c>
      <c r="EO5" s="1" t="s">
        <v>91</v>
      </c>
      <c r="EP5" s="1" t="s">
        <v>91</v>
      </c>
      <c r="EQ5" s="1" t="s">
        <v>91</v>
      </c>
      <c r="ER5" s="1" t="s">
        <v>91</v>
      </c>
      <c r="ES5" s="1" t="s">
        <v>91</v>
      </c>
      <c r="ET5" s="1" t="s">
        <v>91</v>
      </c>
      <c r="EU5" s="1" t="s">
        <v>91</v>
      </c>
      <c r="EV5" s="1" t="s">
        <v>91</v>
      </c>
      <c r="EW5" s="1" t="s">
        <v>91</v>
      </c>
      <c r="EX5" s="1" t="s">
        <v>91</v>
      </c>
      <c r="EY5" s="1" t="s">
        <v>91</v>
      </c>
      <c r="EZ5" s="1" t="s">
        <v>91</v>
      </c>
      <c r="FA5" s="1" t="s">
        <v>92</v>
      </c>
      <c r="FB5" s="1" t="s">
        <v>92</v>
      </c>
      <c r="FC5" s="1" t="s">
        <v>92</v>
      </c>
      <c r="FD5" s="1" t="s">
        <v>92</v>
      </c>
      <c r="FE5" s="1" t="s">
        <v>92</v>
      </c>
      <c r="FF5" s="1" t="s">
        <v>92</v>
      </c>
      <c r="FG5" s="1" t="s">
        <v>92</v>
      </c>
      <c r="FH5" s="1" t="s">
        <v>92</v>
      </c>
      <c r="FI5" s="1" t="s">
        <v>92</v>
      </c>
      <c r="FJ5" s="1" t="s">
        <v>92</v>
      </c>
      <c r="FK5" s="1" t="s">
        <v>92</v>
      </c>
      <c r="FL5" s="1" t="s">
        <v>92</v>
      </c>
      <c r="FM5" s="1" t="s">
        <v>93</v>
      </c>
      <c r="FN5" s="1" t="s">
        <v>93</v>
      </c>
      <c r="FO5" s="1" t="s">
        <v>93</v>
      </c>
      <c r="FP5" s="1" t="s">
        <v>93</v>
      </c>
      <c r="FQ5" s="1" t="s">
        <v>93</v>
      </c>
      <c r="FR5" s="1" t="s">
        <v>93</v>
      </c>
      <c r="FS5" s="1" t="s">
        <v>93</v>
      </c>
      <c r="FT5" s="1" t="s">
        <v>93</v>
      </c>
      <c r="FU5" s="1" t="s">
        <v>93</v>
      </c>
      <c r="FV5" s="1" t="s">
        <v>93</v>
      </c>
      <c r="FX5" s="8" t="s">
        <v>22</v>
      </c>
      <c r="FY5" s="11" t="s">
        <v>19</v>
      </c>
      <c r="GA5" s="92" t="s">
        <v>128</v>
      </c>
      <c r="GB5" s="92" t="s">
        <v>127</v>
      </c>
    </row>
    <row r="6" spans="1:184" ht="13.5" thickBot="1">
      <c r="A6" s="1" t="s">
        <v>71</v>
      </c>
      <c r="B6" s="75" t="s">
        <v>247</v>
      </c>
      <c r="C6" s="75" t="s">
        <v>247</v>
      </c>
      <c r="D6" s="75" t="s">
        <v>247</v>
      </c>
      <c r="E6" s="75" t="s">
        <v>247</v>
      </c>
      <c r="F6" s="75" t="s">
        <v>247</v>
      </c>
      <c r="G6" s="108" t="s">
        <v>156</v>
      </c>
      <c r="H6" s="108" t="s">
        <v>156</v>
      </c>
      <c r="I6" s="108" t="s">
        <v>156</v>
      </c>
      <c r="J6" s="108" t="s">
        <v>157</v>
      </c>
      <c r="K6" s="108" t="s">
        <v>157</v>
      </c>
      <c r="L6" s="108" t="s">
        <v>157</v>
      </c>
      <c r="M6" s="108" t="s">
        <v>157</v>
      </c>
      <c r="N6" s="108" t="s">
        <v>157</v>
      </c>
      <c r="O6" s="108" t="s">
        <v>157</v>
      </c>
      <c r="P6" s="108" t="s">
        <v>157</v>
      </c>
      <c r="Q6" s="108" t="s">
        <v>95</v>
      </c>
      <c r="R6" s="108" t="s">
        <v>95</v>
      </c>
      <c r="S6" s="108" t="s">
        <v>95</v>
      </c>
      <c r="T6" s="108" t="s">
        <v>96</v>
      </c>
      <c r="U6" s="108" t="s">
        <v>96</v>
      </c>
      <c r="V6" s="108" t="s">
        <v>96</v>
      </c>
      <c r="W6" s="108" t="s">
        <v>96</v>
      </c>
      <c r="X6" s="108" t="s">
        <v>96</v>
      </c>
      <c r="Y6" s="108" t="s">
        <v>96</v>
      </c>
      <c r="Z6" s="108" t="s">
        <v>96</v>
      </c>
      <c r="AA6" s="108" t="s">
        <v>97</v>
      </c>
      <c r="AB6" s="108" t="s">
        <v>97</v>
      </c>
      <c r="AC6" s="108" t="s">
        <v>97</v>
      </c>
      <c r="AD6" s="108" t="s">
        <v>97</v>
      </c>
      <c r="AE6" s="108" t="s">
        <v>97</v>
      </c>
      <c r="AF6" s="108" t="s">
        <v>97</v>
      </c>
      <c r="AG6" s="108" t="s">
        <v>97</v>
      </c>
      <c r="AH6" s="108" t="s">
        <v>98</v>
      </c>
      <c r="AI6" s="108" t="s">
        <v>98</v>
      </c>
      <c r="AJ6" s="108" t="s">
        <v>98</v>
      </c>
      <c r="AK6" s="108" t="s">
        <v>98</v>
      </c>
      <c r="AL6" s="108" t="s">
        <v>98</v>
      </c>
      <c r="AM6" s="108" t="s">
        <v>98</v>
      </c>
      <c r="AN6" s="108" t="s">
        <v>98</v>
      </c>
      <c r="AO6" s="74" t="s">
        <v>99</v>
      </c>
      <c r="AP6" s="74" t="s">
        <v>99</v>
      </c>
      <c r="AQ6" s="74" t="s">
        <v>99</v>
      </c>
      <c r="AR6" s="74" t="s">
        <v>99</v>
      </c>
      <c r="AS6" s="74" t="s">
        <v>99</v>
      </c>
      <c r="AT6" s="74" t="s">
        <v>99</v>
      </c>
      <c r="AU6" s="74" t="s">
        <v>99</v>
      </c>
      <c r="AV6" s="108" t="s">
        <v>100</v>
      </c>
      <c r="AW6" s="108" t="s">
        <v>100</v>
      </c>
      <c r="AX6" s="108" t="s">
        <v>100</v>
      </c>
      <c r="AY6" s="108" t="s">
        <v>100</v>
      </c>
      <c r="AZ6" s="108" t="s">
        <v>100</v>
      </c>
      <c r="BA6" s="108" t="s">
        <v>100</v>
      </c>
      <c r="BB6" s="108" t="s">
        <v>101</v>
      </c>
      <c r="BC6" s="108" t="s">
        <v>101</v>
      </c>
      <c r="BD6" s="108" t="s">
        <v>101</v>
      </c>
      <c r="BE6" s="108" t="s">
        <v>101</v>
      </c>
      <c r="BF6" s="108" t="s">
        <v>101</v>
      </c>
      <c r="BG6" s="108" t="s">
        <v>101</v>
      </c>
      <c r="BH6" s="108" t="s">
        <v>101</v>
      </c>
      <c r="BI6" s="108" t="s">
        <v>101</v>
      </c>
      <c r="BJ6" s="108" t="s">
        <v>101</v>
      </c>
      <c r="BK6" s="108" t="s">
        <v>102</v>
      </c>
      <c r="BL6" s="108" t="s">
        <v>102</v>
      </c>
      <c r="BM6" s="108" t="s">
        <v>102</v>
      </c>
      <c r="BN6" s="108" t="s">
        <v>102</v>
      </c>
      <c r="BO6" s="108" t="s">
        <v>103</v>
      </c>
      <c r="BP6" s="108" t="s">
        <v>103</v>
      </c>
      <c r="BQ6" s="108" t="s">
        <v>103</v>
      </c>
      <c r="BR6" s="108" t="s">
        <v>103</v>
      </c>
      <c r="BS6" s="108" t="s">
        <v>103</v>
      </c>
      <c r="BT6" s="108" t="s">
        <v>104</v>
      </c>
      <c r="BU6" s="108" t="s">
        <v>104</v>
      </c>
      <c r="BV6" s="108" t="s">
        <v>104</v>
      </c>
      <c r="BW6" s="108" t="s">
        <v>104</v>
      </c>
      <c r="BX6" s="108" t="s">
        <v>104</v>
      </c>
      <c r="BY6" s="108" t="s">
        <v>105</v>
      </c>
      <c r="BZ6" s="108" t="s">
        <v>105</v>
      </c>
      <c r="CA6" s="108" t="s">
        <v>105</v>
      </c>
      <c r="CB6" s="108" t="s">
        <v>105</v>
      </c>
      <c r="CC6" s="108" t="s">
        <v>105</v>
      </c>
      <c r="CD6" s="108" t="s">
        <v>105</v>
      </c>
      <c r="CE6" s="108" t="s">
        <v>105</v>
      </c>
      <c r="CF6" s="108" t="s">
        <v>105</v>
      </c>
      <c r="CG6" s="108" t="s">
        <v>105</v>
      </c>
      <c r="CH6" s="108" t="s">
        <v>105</v>
      </c>
      <c r="CI6" s="74" t="s">
        <v>106</v>
      </c>
      <c r="CJ6" s="74" t="s">
        <v>106</v>
      </c>
      <c r="CK6" s="74" t="s">
        <v>106</v>
      </c>
      <c r="CL6" s="74" t="s">
        <v>106</v>
      </c>
      <c r="CM6" s="74" t="s">
        <v>106</v>
      </c>
      <c r="CN6" s="108" t="s">
        <v>107</v>
      </c>
      <c r="CO6" s="108" t="s">
        <v>107</v>
      </c>
      <c r="CP6" s="108" t="s">
        <v>107</v>
      </c>
      <c r="CQ6" s="108" t="s">
        <v>107</v>
      </c>
      <c r="CR6" s="108" t="s">
        <v>107</v>
      </c>
      <c r="CS6" s="108" t="s">
        <v>107</v>
      </c>
      <c r="CT6" s="108" t="s">
        <v>107</v>
      </c>
      <c r="CU6" s="108" t="s">
        <v>107</v>
      </c>
      <c r="CV6" s="108" t="s">
        <v>107</v>
      </c>
      <c r="CW6" s="108" t="s">
        <v>107</v>
      </c>
      <c r="CX6" s="108" t="s">
        <v>107</v>
      </c>
      <c r="CY6" s="108" t="s">
        <v>108</v>
      </c>
      <c r="CZ6" s="108" t="s">
        <v>108</v>
      </c>
      <c r="DA6" s="108" t="s">
        <v>108</v>
      </c>
      <c r="DB6" s="108" t="s">
        <v>108</v>
      </c>
      <c r="DC6" s="108" t="s">
        <v>108</v>
      </c>
      <c r="DD6" s="108" t="s">
        <v>108</v>
      </c>
      <c r="DE6" s="108" t="s">
        <v>108</v>
      </c>
      <c r="DF6" s="108" t="s">
        <v>108</v>
      </c>
      <c r="DG6" s="108" t="s">
        <v>108</v>
      </c>
      <c r="DH6" s="108" t="s">
        <v>108</v>
      </c>
      <c r="DI6" s="108" t="s">
        <v>108</v>
      </c>
      <c r="DJ6" s="108" t="s">
        <v>108</v>
      </c>
      <c r="DK6" s="108" t="s">
        <v>109</v>
      </c>
      <c r="DL6" s="108" t="s">
        <v>109</v>
      </c>
      <c r="DM6" s="108" t="s">
        <v>109</v>
      </c>
      <c r="DN6" s="108" t="s">
        <v>109</v>
      </c>
      <c r="DO6" s="108" t="s">
        <v>109</v>
      </c>
      <c r="DP6" s="108" t="s">
        <v>109</v>
      </c>
      <c r="DQ6" s="108" t="s">
        <v>109</v>
      </c>
      <c r="DR6" s="108" t="s">
        <v>109</v>
      </c>
      <c r="DS6" s="108" t="s">
        <v>109</v>
      </c>
      <c r="DT6" s="108" t="s">
        <v>109</v>
      </c>
      <c r="DU6" s="108" t="s">
        <v>109</v>
      </c>
      <c r="DV6" s="108" t="s">
        <v>109</v>
      </c>
      <c r="DW6" s="108" t="s">
        <v>109</v>
      </c>
      <c r="DX6" s="108" t="s">
        <v>109</v>
      </c>
      <c r="DY6" s="108" t="s">
        <v>110</v>
      </c>
      <c r="DZ6" s="108" t="s">
        <v>110</v>
      </c>
      <c r="EA6" s="108" t="s">
        <v>110</v>
      </c>
      <c r="EB6" s="108" t="s">
        <v>110</v>
      </c>
      <c r="EC6" s="108" t="s">
        <v>110</v>
      </c>
      <c r="ED6" s="108" t="s">
        <v>110</v>
      </c>
      <c r="EE6" s="108" t="s">
        <v>110</v>
      </c>
      <c r="EF6" s="108" t="s">
        <v>110</v>
      </c>
      <c r="EG6" s="108" t="s">
        <v>110</v>
      </c>
      <c r="EH6" s="108" t="s">
        <v>110</v>
      </c>
      <c r="EI6" s="108" t="s">
        <v>110</v>
      </c>
      <c r="EJ6" s="108" t="s">
        <v>110</v>
      </c>
      <c r="EK6" s="108" t="s">
        <v>110</v>
      </c>
      <c r="EL6" s="108" t="s">
        <v>110</v>
      </c>
      <c r="EM6" s="108" t="s">
        <v>111</v>
      </c>
      <c r="EN6" s="108" t="s">
        <v>111</v>
      </c>
      <c r="EO6" s="108" t="s">
        <v>111</v>
      </c>
      <c r="EP6" s="108" t="s">
        <v>111</v>
      </c>
      <c r="EQ6" s="108" t="s">
        <v>111</v>
      </c>
      <c r="ER6" s="108" t="s">
        <v>111</v>
      </c>
      <c r="ES6" s="108" t="s">
        <v>111</v>
      </c>
      <c r="ET6" s="108" t="s">
        <v>111</v>
      </c>
      <c r="EU6" s="108" t="s">
        <v>111</v>
      </c>
      <c r="EV6" s="108" t="s">
        <v>111</v>
      </c>
      <c r="EW6" s="108" t="s">
        <v>111</v>
      </c>
      <c r="EX6" s="108" t="s">
        <v>111</v>
      </c>
      <c r="EY6" s="108" t="s">
        <v>111</v>
      </c>
      <c r="EZ6" s="108" t="s">
        <v>111</v>
      </c>
      <c r="FA6" s="108" t="s">
        <v>112</v>
      </c>
      <c r="FB6" s="108" t="s">
        <v>112</v>
      </c>
      <c r="FC6" s="108" t="s">
        <v>112</v>
      </c>
      <c r="FD6" s="108" t="s">
        <v>112</v>
      </c>
      <c r="FE6" s="108" t="s">
        <v>112</v>
      </c>
      <c r="FF6" s="108" t="s">
        <v>112</v>
      </c>
      <c r="FG6" s="108" t="s">
        <v>112</v>
      </c>
      <c r="FH6" s="108" t="s">
        <v>112</v>
      </c>
      <c r="FI6" s="108" t="s">
        <v>112</v>
      </c>
      <c r="FJ6" s="108" t="s">
        <v>112</v>
      </c>
      <c r="FK6" s="108" t="s">
        <v>112</v>
      </c>
      <c r="FL6" s="108" t="s">
        <v>112</v>
      </c>
      <c r="FM6" s="108" t="s">
        <v>113</v>
      </c>
      <c r="FN6" s="108" t="s">
        <v>113</v>
      </c>
      <c r="FO6" s="108" t="s">
        <v>113</v>
      </c>
      <c r="FP6" s="108" t="s">
        <v>113</v>
      </c>
      <c r="FQ6" s="108" t="s">
        <v>113</v>
      </c>
      <c r="FR6" s="108" t="s">
        <v>113</v>
      </c>
      <c r="FS6" s="108" t="s">
        <v>113</v>
      </c>
      <c r="FT6" s="108" t="s">
        <v>113</v>
      </c>
      <c r="FU6" s="108" t="s">
        <v>113</v>
      </c>
      <c r="FV6" s="108" t="s">
        <v>113</v>
      </c>
      <c r="FX6" s="9" t="s">
        <v>19</v>
      </c>
      <c r="FY6" s="12" t="s">
        <v>20</v>
      </c>
      <c r="GA6" s="93" t="s">
        <v>19</v>
      </c>
      <c r="GB6" s="93" t="s">
        <v>125</v>
      </c>
    </row>
    <row r="7" spans="1:184" ht="13.5" thickBot="1">
      <c r="A7" s="1" t="s">
        <v>159</v>
      </c>
      <c r="B7" s="112" t="s">
        <v>252</v>
      </c>
      <c r="C7" s="108" t="s">
        <v>254</v>
      </c>
      <c r="D7" s="108" t="s">
        <v>255</v>
      </c>
      <c r="E7" s="108" t="s">
        <v>256</v>
      </c>
      <c r="F7" s="108" t="s">
        <v>257</v>
      </c>
      <c r="G7" s="108" t="s">
        <v>262</v>
      </c>
      <c r="H7" s="108" t="s">
        <v>264</v>
      </c>
      <c r="I7" s="108" t="s">
        <v>265</v>
      </c>
      <c r="J7" s="108" t="s">
        <v>256</v>
      </c>
      <c r="K7" s="108" t="s">
        <v>267</v>
      </c>
      <c r="L7" s="108" t="s">
        <v>268</v>
      </c>
      <c r="M7" s="108" t="s">
        <v>269</v>
      </c>
      <c r="N7" s="108" t="s">
        <v>270</v>
      </c>
      <c r="O7" s="108" t="s">
        <v>271</v>
      </c>
      <c r="P7" s="108" t="s">
        <v>272</v>
      </c>
      <c r="Q7" s="108" t="s">
        <v>275</v>
      </c>
      <c r="R7" s="108" t="s">
        <v>270</v>
      </c>
      <c r="S7" s="108" t="s">
        <v>272</v>
      </c>
      <c r="T7" s="108" t="s">
        <v>277</v>
      </c>
      <c r="U7" s="108" t="s">
        <v>264</v>
      </c>
      <c r="V7" s="108" t="s">
        <v>252</v>
      </c>
      <c r="W7" s="108" t="s">
        <v>278</v>
      </c>
      <c r="X7" s="108" t="s">
        <v>279</v>
      </c>
      <c r="Y7" s="108" t="s">
        <v>280</v>
      </c>
      <c r="Z7" s="108" t="s">
        <v>281</v>
      </c>
      <c r="AA7" s="108" t="s">
        <v>283</v>
      </c>
      <c r="AB7" s="108" t="s">
        <v>284</v>
      </c>
      <c r="AC7" s="108" t="s">
        <v>262</v>
      </c>
      <c r="AD7" s="108" t="s">
        <v>285</v>
      </c>
      <c r="AE7" s="108" t="s">
        <v>286</v>
      </c>
      <c r="AF7" s="108" t="s">
        <v>256</v>
      </c>
      <c r="AG7" s="108" t="s">
        <v>270</v>
      </c>
      <c r="AH7" s="108" t="s">
        <v>284</v>
      </c>
      <c r="AI7" s="108" t="s">
        <v>262</v>
      </c>
      <c r="AJ7" s="108" t="s">
        <v>285</v>
      </c>
      <c r="AK7" s="108" t="s">
        <v>286</v>
      </c>
      <c r="AL7" s="108" t="s">
        <v>288</v>
      </c>
      <c r="AM7" s="108" t="s">
        <v>256</v>
      </c>
      <c r="AN7" s="108" t="s">
        <v>268</v>
      </c>
      <c r="AO7" s="108" t="s">
        <v>289</v>
      </c>
      <c r="AP7" s="108" t="s">
        <v>264</v>
      </c>
      <c r="AQ7" s="108" t="s">
        <v>252</v>
      </c>
      <c r="AR7" s="108" t="s">
        <v>290</v>
      </c>
      <c r="AS7" s="108" t="s">
        <v>286</v>
      </c>
      <c r="AT7" s="108" t="s">
        <v>279</v>
      </c>
      <c r="AU7" s="108" t="s">
        <v>256</v>
      </c>
      <c r="AV7" s="108" t="s">
        <v>285</v>
      </c>
      <c r="AW7" s="108" t="s">
        <v>264</v>
      </c>
      <c r="AX7" s="108" t="s">
        <v>293</v>
      </c>
      <c r="AY7" s="108" t="s">
        <v>294</v>
      </c>
      <c r="AZ7" s="108" t="s">
        <v>280</v>
      </c>
      <c r="BA7" s="108" t="s">
        <v>295</v>
      </c>
      <c r="BB7" s="108" t="s">
        <v>262</v>
      </c>
      <c r="BC7" s="108" t="s">
        <v>285</v>
      </c>
      <c r="BD7" s="108" t="s">
        <v>297</v>
      </c>
      <c r="BE7" s="108" t="s">
        <v>298</v>
      </c>
      <c r="BF7" s="108" t="s">
        <v>280</v>
      </c>
      <c r="BG7" s="108" t="s">
        <v>256</v>
      </c>
      <c r="BH7" s="108" t="s">
        <v>299</v>
      </c>
      <c r="BI7" s="108" t="s">
        <v>300</v>
      </c>
      <c r="BJ7" s="108" t="s">
        <v>301</v>
      </c>
      <c r="BK7" s="108" t="s">
        <v>285</v>
      </c>
      <c r="BL7" s="108" t="s">
        <v>280</v>
      </c>
      <c r="BM7" s="108" t="s">
        <v>281</v>
      </c>
      <c r="BN7" s="108" t="s">
        <v>303</v>
      </c>
      <c r="BO7" s="108" t="s">
        <v>295</v>
      </c>
      <c r="BP7" s="108" t="s">
        <v>257</v>
      </c>
      <c r="BQ7" s="108" t="s">
        <v>265</v>
      </c>
      <c r="BR7" s="108" t="s">
        <v>272</v>
      </c>
      <c r="BS7" s="108" t="s">
        <v>305</v>
      </c>
      <c r="BT7" s="108" t="s">
        <v>285</v>
      </c>
      <c r="BU7" s="108" t="s">
        <v>252</v>
      </c>
      <c r="BV7" s="108" t="s">
        <v>255</v>
      </c>
      <c r="BW7" s="108" t="s">
        <v>295</v>
      </c>
      <c r="BX7" s="108" t="s">
        <v>257</v>
      </c>
      <c r="BY7" s="108" t="s">
        <v>308</v>
      </c>
      <c r="BZ7" s="108" t="s">
        <v>289</v>
      </c>
      <c r="CA7" s="108" t="s">
        <v>264</v>
      </c>
      <c r="CB7" s="108" t="s">
        <v>255</v>
      </c>
      <c r="CC7" s="108" t="s">
        <v>309</v>
      </c>
      <c r="CD7" s="108" t="s">
        <v>310</v>
      </c>
      <c r="CE7" s="108" t="s">
        <v>257</v>
      </c>
      <c r="CF7" s="108" t="s">
        <v>311</v>
      </c>
      <c r="CG7" s="108" t="s">
        <v>312</v>
      </c>
      <c r="CH7" s="108" t="s">
        <v>281</v>
      </c>
      <c r="CI7" s="108" t="s">
        <v>314</v>
      </c>
      <c r="CJ7" s="108" t="s">
        <v>262</v>
      </c>
      <c r="CK7" s="108" t="s">
        <v>289</v>
      </c>
      <c r="CL7" s="108" t="s">
        <v>264</v>
      </c>
      <c r="CM7" s="108" t="s">
        <v>315</v>
      </c>
      <c r="CN7" s="108" t="s">
        <v>283</v>
      </c>
      <c r="CO7" s="108" t="s">
        <v>284</v>
      </c>
      <c r="CP7" s="108" t="s">
        <v>289</v>
      </c>
      <c r="CQ7" s="108" t="s">
        <v>264</v>
      </c>
      <c r="CR7" s="108" t="s">
        <v>254</v>
      </c>
      <c r="CS7" s="108" t="s">
        <v>286</v>
      </c>
      <c r="CT7" s="108" t="s">
        <v>280</v>
      </c>
      <c r="CU7" s="108" t="s">
        <v>256</v>
      </c>
      <c r="CV7" s="108" t="s">
        <v>268</v>
      </c>
      <c r="CW7" s="108" t="s">
        <v>272</v>
      </c>
      <c r="CX7" s="108" t="s">
        <v>300</v>
      </c>
      <c r="CY7" s="108" t="s">
        <v>283</v>
      </c>
      <c r="CZ7" s="108" t="s">
        <v>284</v>
      </c>
      <c r="DA7" s="108" t="s">
        <v>289</v>
      </c>
      <c r="DB7" s="108" t="s">
        <v>264</v>
      </c>
      <c r="DC7" s="108" t="s">
        <v>254</v>
      </c>
      <c r="DD7" s="108" t="s">
        <v>286</v>
      </c>
      <c r="DE7" s="108" t="s">
        <v>280</v>
      </c>
      <c r="DF7" s="108" t="s">
        <v>256</v>
      </c>
      <c r="DG7" s="108" t="s">
        <v>268</v>
      </c>
      <c r="DH7" s="108" t="s">
        <v>270</v>
      </c>
      <c r="DI7" s="108" t="s">
        <v>281</v>
      </c>
      <c r="DJ7" s="108" t="s">
        <v>318</v>
      </c>
      <c r="DK7" s="108" t="s">
        <v>319</v>
      </c>
      <c r="DL7" s="108" t="s">
        <v>283</v>
      </c>
      <c r="DM7" s="108" t="s">
        <v>284</v>
      </c>
      <c r="DN7" s="108" t="s">
        <v>289</v>
      </c>
      <c r="DO7" s="108" t="s">
        <v>264</v>
      </c>
      <c r="DP7" s="108" t="s">
        <v>254</v>
      </c>
      <c r="DQ7" s="108" t="s">
        <v>286</v>
      </c>
      <c r="DR7" s="108" t="s">
        <v>280</v>
      </c>
      <c r="DS7" s="108" t="s">
        <v>256</v>
      </c>
      <c r="DT7" s="108" t="s">
        <v>268</v>
      </c>
      <c r="DU7" s="108" t="s">
        <v>270</v>
      </c>
      <c r="DV7" s="108" t="s">
        <v>281</v>
      </c>
      <c r="DW7" s="108" t="s">
        <v>318</v>
      </c>
      <c r="DX7" s="108" t="s">
        <v>303</v>
      </c>
      <c r="DY7" s="108" t="s">
        <v>283</v>
      </c>
      <c r="DZ7" s="108" t="s">
        <v>314</v>
      </c>
      <c r="EA7" s="108" t="s">
        <v>284</v>
      </c>
      <c r="EB7" s="108" t="s">
        <v>289</v>
      </c>
      <c r="EC7" s="108" t="s">
        <v>264</v>
      </c>
      <c r="ED7" s="108" t="s">
        <v>254</v>
      </c>
      <c r="EE7" s="108" t="s">
        <v>286</v>
      </c>
      <c r="EF7" s="108" t="s">
        <v>280</v>
      </c>
      <c r="EG7" s="108" t="s">
        <v>256</v>
      </c>
      <c r="EH7" s="108" t="s">
        <v>268</v>
      </c>
      <c r="EI7" s="108" t="s">
        <v>270</v>
      </c>
      <c r="EJ7" s="108" t="s">
        <v>281</v>
      </c>
      <c r="EK7" s="108" t="s">
        <v>318</v>
      </c>
      <c r="EL7" s="108" t="s">
        <v>301</v>
      </c>
      <c r="EM7" s="108" t="s">
        <v>283</v>
      </c>
      <c r="EN7" s="108" t="s">
        <v>284</v>
      </c>
      <c r="EO7" s="108" t="s">
        <v>289</v>
      </c>
      <c r="EP7" s="108" t="s">
        <v>264</v>
      </c>
      <c r="EQ7" s="108" t="s">
        <v>254</v>
      </c>
      <c r="ER7" s="108" t="s">
        <v>286</v>
      </c>
      <c r="ES7" s="108" t="s">
        <v>280</v>
      </c>
      <c r="ET7" s="108" t="s">
        <v>256</v>
      </c>
      <c r="EU7" s="108" t="s">
        <v>268</v>
      </c>
      <c r="EV7" s="108" t="s">
        <v>270</v>
      </c>
      <c r="EW7" s="108" t="s">
        <v>281</v>
      </c>
      <c r="EX7" s="108" t="s">
        <v>318</v>
      </c>
      <c r="EY7" s="108" t="s">
        <v>301</v>
      </c>
      <c r="EZ7" s="108" t="s">
        <v>322</v>
      </c>
      <c r="FA7" s="108" t="s">
        <v>283</v>
      </c>
      <c r="FB7" s="108" t="s">
        <v>284</v>
      </c>
      <c r="FC7" s="108" t="s">
        <v>289</v>
      </c>
      <c r="FD7" s="108" t="s">
        <v>264</v>
      </c>
      <c r="FE7" s="108" t="s">
        <v>254</v>
      </c>
      <c r="FF7" s="108" t="s">
        <v>286</v>
      </c>
      <c r="FG7" s="108" t="s">
        <v>280</v>
      </c>
      <c r="FH7" s="108" t="s">
        <v>256</v>
      </c>
      <c r="FI7" s="108" t="s">
        <v>268</v>
      </c>
      <c r="FJ7" s="108" t="s">
        <v>270</v>
      </c>
      <c r="FK7" s="108" t="s">
        <v>281</v>
      </c>
      <c r="FL7" s="108" t="s">
        <v>318</v>
      </c>
      <c r="FM7" s="108" t="s">
        <v>264</v>
      </c>
      <c r="FN7" s="108" t="s">
        <v>252</v>
      </c>
      <c r="FO7" s="1" t="s">
        <v>254</v>
      </c>
      <c r="FP7" s="1" t="s">
        <v>290</v>
      </c>
      <c r="FQ7" s="1" t="s">
        <v>326</v>
      </c>
      <c r="FR7" s="1" t="s">
        <v>310</v>
      </c>
      <c r="FS7" s="1" t="s">
        <v>327</v>
      </c>
      <c r="FT7" s="1" t="s">
        <v>268</v>
      </c>
      <c r="FU7" s="1" t="s">
        <v>270</v>
      </c>
      <c r="FV7" s="108" t="s">
        <v>281</v>
      </c>
      <c r="FX7" s="9" t="s">
        <v>23</v>
      </c>
      <c r="FY7" s="13" t="s">
        <v>21</v>
      </c>
      <c r="GA7" s="94"/>
      <c r="GB7" s="95" t="s">
        <v>126</v>
      </c>
    </row>
    <row r="8" spans="1:180" ht="13.5" thickBot="1">
      <c r="A8" s="2"/>
      <c r="B8" s="131">
        <v>1</v>
      </c>
      <c r="C8" s="131">
        <f>+B8+1</f>
        <v>2</v>
      </c>
      <c r="D8" s="131">
        <f aca="true" t="shared" si="0" ref="D8:BO8">+C8+1</f>
        <v>3</v>
      </c>
      <c r="E8" s="131">
        <f t="shared" si="0"/>
        <v>4</v>
      </c>
      <c r="F8" s="131">
        <f t="shared" si="0"/>
        <v>5</v>
      </c>
      <c r="G8" s="131">
        <f t="shared" si="0"/>
        <v>6</v>
      </c>
      <c r="H8" s="131">
        <f t="shared" si="0"/>
        <v>7</v>
      </c>
      <c r="I8" s="131">
        <f t="shared" si="0"/>
        <v>8</v>
      </c>
      <c r="J8" s="131">
        <f t="shared" si="0"/>
        <v>9</v>
      </c>
      <c r="K8" s="131">
        <f t="shared" si="0"/>
        <v>10</v>
      </c>
      <c r="L8" s="131">
        <f t="shared" si="0"/>
        <v>11</v>
      </c>
      <c r="M8" s="131">
        <f t="shared" si="0"/>
        <v>12</v>
      </c>
      <c r="N8" s="131">
        <f t="shared" si="0"/>
        <v>13</v>
      </c>
      <c r="O8" s="131">
        <f t="shared" si="0"/>
        <v>14</v>
      </c>
      <c r="P8" s="131">
        <f t="shared" si="0"/>
        <v>15</v>
      </c>
      <c r="Q8" s="131">
        <f t="shared" si="0"/>
        <v>16</v>
      </c>
      <c r="R8" s="131">
        <f t="shared" si="0"/>
        <v>17</v>
      </c>
      <c r="S8" s="131">
        <f t="shared" si="0"/>
        <v>18</v>
      </c>
      <c r="T8" s="131">
        <f t="shared" si="0"/>
        <v>19</v>
      </c>
      <c r="U8" s="131">
        <f t="shared" si="0"/>
        <v>20</v>
      </c>
      <c r="V8" s="131">
        <f t="shared" si="0"/>
        <v>21</v>
      </c>
      <c r="W8" s="131">
        <f t="shared" si="0"/>
        <v>22</v>
      </c>
      <c r="X8" s="131">
        <f t="shared" si="0"/>
        <v>23</v>
      </c>
      <c r="Y8" s="131">
        <f t="shared" si="0"/>
        <v>24</v>
      </c>
      <c r="Z8" s="131">
        <f t="shared" si="0"/>
        <v>25</v>
      </c>
      <c r="AA8" s="131">
        <f t="shared" si="0"/>
        <v>26</v>
      </c>
      <c r="AB8" s="131">
        <f t="shared" si="0"/>
        <v>27</v>
      </c>
      <c r="AC8" s="131">
        <f t="shared" si="0"/>
        <v>28</v>
      </c>
      <c r="AD8" s="131">
        <f t="shared" si="0"/>
        <v>29</v>
      </c>
      <c r="AE8" s="131">
        <f t="shared" si="0"/>
        <v>30</v>
      </c>
      <c r="AF8" s="131">
        <f t="shared" si="0"/>
        <v>31</v>
      </c>
      <c r="AG8" s="131">
        <f t="shared" si="0"/>
        <v>32</v>
      </c>
      <c r="AH8" s="131">
        <f t="shared" si="0"/>
        <v>33</v>
      </c>
      <c r="AI8" s="131">
        <f t="shared" si="0"/>
        <v>34</v>
      </c>
      <c r="AJ8" s="131">
        <f t="shared" si="0"/>
        <v>35</v>
      </c>
      <c r="AK8" s="131">
        <f t="shared" si="0"/>
        <v>36</v>
      </c>
      <c r="AL8" s="131">
        <f t="shared" si="0"/>
        <v>37</v>
      </c>
      <c r="AM8" s="131">
        <f t="shared" si="0"/>
        <v>38</v>
      </c>
      <c r="AN8" s="131">
        <f t="shared" si="0"/>
        <v>39</v>
      </c>
      <c r="AO8" s="131">
        <f t="shared" si="0"/>
        <v>40</v>
      </c>
      <c r="AP8" s="131">
        <f t="shared" si="0"/>
        <v>41</v>
      </c>
      <c r="AQ8" s="131">
        <f t="shared" si="0"/>
        <v>42</v>
      </c>
      <c r="AR8" s="131">
        <f t="shared" si="0"/>
        <v>43</v>
      </c>
      <c r="AS8" s="131">
        <f t="shared" si="0"/>
        <v>44</v>
      </c>
      <c r="AT8" s="131">
        <f t="shared" si="0"/>
        <v>45</v>
      </c>
      <c r="AU8" s="131">
        <f t="shared" si="0"/>
        <v>46</v>
      </c>
      <c r="AV8" s="131">
        <f t="shared" si="0"/>
        <v>47</v>
      </c>
      <c r="AW8" s="131">
        <f t="shared" si="0"/>
        <v>48</v>
      </c>
      <c r="AX8" s="131">
        <f t="shared" si="0"/>
        <v>49</v>
      </c>
      <c r="AY8" s="131">
        <f t="shared" si="0"/>
        <v>50</v>
      </c>
      <c r="AZ8" s="131">
        <f t="shared" si="0"/>
        <v>51</v>
      </c>
      <c r="BA8" s="131">
        <f t="shared" si="0"/>
        <v>52</v>
      </c>
      <c r="BB8" s="131">
        <f t="shared" si="0"/>
        <v>53</v>
      </c>
      <c r="BC8" s="131">
        <f t="shared" si="0"/>
        <v>54</v>
      </c>
      <c r="BD8" s="131">
        <f t="shared" si="0"/>
        <v>55</v>
      </c>
      <c r="BE8" s="131">
        <f t="shared" si="0"/>
        <v>56</v>
      </c>
      <c r="BF8" s="131">
        <f t="shared" si="0"/>
        <v>57</v>
      </c>
      <c r="BG8" s="131">
        <f t="shared" si="0"/>
        <v>58</v>
      </c>
      <c r="BH8" s="131">
        <f t="shared" si="0"/>
        <v>59</v>
      </c>
      <c r="BI8" s="131">
        <f t="shared" si="0"/>
        <v>60</v>
      </c>
      <c r="BJ8" s="131">
        <f t="shared" si="0"/>
        <v>61</v>
      </c>
      <c r="BK8" s="131">
        <f t="shared" si="0"/>
        <v>62</v>
      </c>
      <c r="BL8" s="131">
        <f t="shared" si="0"/>
        <v>63</v>
      </c>
      <c r="BM8" s="131">
        <f t="shared" si="0"/>
        <v>64</v>
      </c>
      <c r="BN8" s="131">
        <f t="shared" si="0"/>
        <v>65</v>
      </c>
      <c r="BO8" s="131">
        <f t="shared" si="0"/>
        <v>66</v>
      </c>
      <c r="BP8" s="131">
        <f aca="true" t="shared" si="1" ref="BP8:EA8">+BO8+1</f>
        <v>67</v>
      </c>
      <c r="BQ8" s="131">
        <f t="shared" si="1"/>
        <v>68</v>
      </c>
      <c r="BR8" s="131">
        <f t="shared" si="1"/>
        <v>69</v>
      </c>
      <c r="BS8" s="131">
        <f t="shared" si="1"/>
        <v>70</v>
      </c>
      <c r="BT8" s="131">
        <f t="shared" si="1"/>
        <v>71</v>
      </c>
      <c r="BU8" s="131">
        <f t="shared" si="1"/>
        <v>72</v>
      </c>
      <c r="BV8" s="131">
        <f t="shared" si="1"/>
        <v>73</v>
      </c>
      <c r="BW8" s="131">
        <f t="shared" si="1"/>
        <v>74</v>
      </c>
      <c r="BX8" s="131">
        <f t="shared" si="1"/>
        <v>75</v>
      </c>
      <c r="BY8" s="131">
        <f t="shared" si="1"/>
        <v>76</v>
      </c>
      <c r="BZ8" s="131">
        <f t="shared" si="1"/>
        <v>77</v>
      </c>
      <c r="CA8" s="131">
        <f t="shared" si="1"/>
        <v>78</v>
      </c>
      <c r="CB8" s="131">
        <f t="shared" si="1"/>
        <v>79</v>
      </c>
      <c r="CC8" s="131">
        <f t="shared" si="1"/>
        <v>80</v>
      </c>
      <c r="CD8" s="131">
        <f t="shared" si="1"/>
        <v>81</v>
      </c>
      <c r="CE8" s="131">
        <f t="shared" si="1"/>
        <v>82</v>
      </c>
      <c r="CF8" s="131">
        <f t="shared" si="1"/>
        <v>83</v>
      </c>
      <c r="CG8" s="131">
        <f t="shared" si="1"/>
        <v>84</v>
      </c>
      <c r="CH8" s="131">
        <f t="shared" si="1"/>
        <v>85</v>
      </c>
      <c r="CI8" s="131">
        <f t="shared" si="1"/>
        <v>86</v>
      </c>
      <c r="CJ8" s="131">
        <f t="shared" si="1"/>
        <v>87</v>
      </c>
      <c r="CK8" s="131">
        <f t="shared" si="1"/>
        <v>88</v>
      </c>
      <c r="CL8" s="131">
        <f t="shared" si="1"/>
        <v>89</v>
      </c>
      <c r="CM8" s="131">
        <f t="shared" si="1"/>
        <v>90</v>
      </c>
      <c r="CN8" s="131">
        <f t="shared" si="1"/>
        <v>91</v>
      </c>
      <c r="CO8" s="131">
        <f t="shared" si="1"/>
        <v>92</v>
      </c>
      <c r="CP8" s="131">
        <f t="shared" si="1"/>
        <v>93</v>
      </c>
      <c r="CQ8" s="131">
        <f t="shared" si="1"/>
        <v>94</v>
      </c>
      <c r="CR8" s="131">
        <f t="shared" si="1"/>
        <v>95</v>
      </c>
      <c r="CS8" s="131">
        <f t="shared" si="1"/>
        <v>96</v>
      </c>
      <c r="CT8" s="131">
        <f t="shared" si="1"/>
        <v>97</v>
      </c>
      <c r="CU8" s="131">
        <f t="shared" si="1"/>
        <v>98</v>
      </c>
      <c r="CV8" s="131">
        <f t="shared" si="1"/>
        <v>99</v>
      </c>
      <c r="CW8" s="131">
        <f t="shared" si="1"/>
        <v>100</v>
      </c>
      <c r="CX8" s="131">
        <f t="shared" si="1"/>
        <v>101</v>
      </c>
      <c r="CY8" s="131">
        <f t="shared" si="1"/>
        <v>102</v>
      </c>
      <c r="CZ8" s="131">
        <f t="shared" si="1"/>
        <v>103</v>
      </c>
      <c r="DA8" s="131">
        <f t="shared" si="1"/>
        <v>104</v>
      </c>
      <c r="DB8" s="131">
        <f t="shared" si="1"/>
        <v>105</v>
      </c>
      <c r="DC8" s="131">
        <f t="shared" si="1"/>
        <v>106</v>
      </c>
      <c r="DD8" s="131">
        <f t="shared" si="1"/>
        <v>107</v>
      </c>
      <c r="DE8" s="131">
        <f t="shared" si="1"/>
        <v>108</v>
      </c>
      <c r="DF8" s="131">
        <f t="shared" si="1"/>
        <v>109</v>
      </c>
      <c r="DG8" s="131">
        <f t="shared" si="1"/>
        <v>110</v>
      </c>
      <c r="DH8" s="131">
        <f t="shared" si="1"/>
        <v>111</v>
      </c>
      <c r="DI8" s="131">
        <f t="shared" si="1"/>
        <v>112</v>
      </c>
      <c r="DJ8" s="131">
        <f t="shared" si="1"/>
        <v>113</v>
      </c>
      <c r="DK8" s="131">
        <f t="shared" si="1"/>
        <v>114</v>
      </c>
      <c r="DL8" s="131">
        <f t="shared" si="1"/>
        <v>115</v>
      </c>
      <c r="DM8" s="131">
        <f t="shared" si="1"/>
        <v>116</v>
      </c>
      <c r="DN8" s="131">
        <f t="shared" si="1"/>
        <v>117</v>
      </c>
      <c r="DO8" s="131">
        <f t="shared" si="1"/>
        <v>118</v>
      </c>
      <c r="DP8" s="131">
        <f t="shared" si="1"/>
        <v>119</v>
      </c>
      <c r="DQ8" s="131">
        <f t="shared" si="1"/>
        <v>120</v>
      </c>
      <c r="DR8" s="131">
        <f t="shared" si="1"/>
        <v>121</v>
      </c>
      <c r="DS8" s="131">
        <f t="shared" si="1"/>
        <v>122</v>
      </c>
      <c r="DT8" s="131">
        <f t="shared" si="1"/>
        <v>123</v>
      </c>
      <c r="DU8" s="131">
        <f t="shared" si="1"/>
        <v>124</v>
      </c>
      <c r="DV8" s="131">
        <f t="shared" si="1"/>
        <v>125</v>
      </c>
      <c r="DW8" s="131">
        <f t="shared" si="1"/>
        <v>126</v>
      </c>
      <c r="DX8" s="131">
        <f t="shared" si="1"/>
        <v>127</v>
      </c>
      <c r="DY8" s="131">
        <f t="shared" si="1"/>
        <v>128</v>
      </c>
      <c r="DZ8" s="131">
        <f t="shared" si="1"/>
        <v>129</v>
      </c>
      <c r="EA8" s="131">
        <f t="shared" si="1"/>
        <v>130</v>
      </c>
      <c r="EB8" s="131">
        <f aca="true" t="shared" si="2" ref="EB8:FV8">+EA8+1</f>
        <v>131</v>
      </c>
      <c r="EC8" s="131">
        <f t="shared" si="2"/>
        <v>132</v>
      </c>
      <c r="ED8" s="131">
        <f t="shared" si="2"/>
        <v>133</v>
      </c>
      <c r="EE8" s="131">
        <f t="shared" si="2"/>
        <v>134</v>
      </c>
      <c r="EF8" s="131">
        <f t="shared" si="2"/>
        <v>135</v>
      </c>
      <c r="EG8" s="131">
        <f t="shared" si="2"/>
        <v>136</v>
      </c>
      <c r="EH8" s="131">
        <f t="shared" si="2"/>
        <v>137</v>
      </c>
      <c r="EI8" s="131">
        <f t="shared" si="2"/>
        <v>138</v>
      </c>
      <c r="EJ8" s="131">
        <f t="shared" si="2"/>
        <v>139</v>
      </c>
      <c r="EK8" s="131">
        <f t="shared" si="2"/>
        <v>140</v>
      </c>
      <c r="EL8" s="131">
        <f t="shared" si="2"/>
        <v>141</v>
      </c>
      <c r="EM8" s="131">
        <f t="shared" si="2"/>
        <v>142</v>
      </c>
      <c r="EN8" s="131">
        <f t="shared" si="2"/>
        <v>143</v>
      </c>
      <c r="EO8" s="131">
        <f t="shared" si="2"/>
        <v>144</v>
      </c>
      <c r="EP8" s="131">
        <f t="shared" si="2"/>
        <v>145</v>
      </c>
      <c r="EQ8" s="131">
        <f t="shared" si="2"/>
        <v>146</v>
      </c>
      <c r="ER8" s="131">
        <f t="shared" si="2"/>
        <v>147</v>
      </c>
      <c r="ES8" s="131">
        <f t="shared" si="2"/>
        <v>148</v>
      </c>
      <c r="ET8" s="131">
        <f t="shared" si="2"/>
        <v>149</v>
      </c>
      <c r="EU8" s="131">
        <f t="shared" si="2"/>
        <v>150</v>
      </c>
      <c r="EV8" s="131">
        <f t="shared" si="2"/>
        <v>151</v>
      </c>
      <c r="EW8" s="131">
        <f t="shared" si="2"/>
        <v>152</v>
      </c>
      <c r="EX8" s="131">
        <f t="shared" si="2"/>
        <v>153</v>
      </c>
      <c r="EY8" s="131">
        <f t="shared" si="2"/>
        <v>154</v>
      </c>
      <c r="EZ8" s="131">
        <f t="shared" si="2"/>
        <v>155</v>
      </c>
      <c r="FA8" s="131">
        <f t="shared" si="2"/>
        <v>156</v>
      </c>
      <c r="FB8" s="131">
        <f t="shared" si="2"/>
        <v>157</v>
      </c>
      <c r="FC8" s="131">
        <f t="shared" si="2"/>
        <v>158</v>
      </c>
      <c r="FD8" s="131">
        <f t="shared" si="2"/>
        <v>159</v>
      </c>
      <c r="FE8" s="131">
        <f t="shared" si="2"/>
        <v>160</v>
      </c>
      <c r="FF8" s="131">
        <f t="shared" si="2"/>
        <v>161</v>
      </c>
      <c r="FG8" s="131">
        <f t="shared" si="2"/>
        <v>162</v>
      </c>
      <c r="FH8" s="131">
        <f t="shared" si="2"/>
        <v>163</v>
      </c>
      <c r="FI8" s="131">
        <f t="shared" si="2"/>
        <v>164</v>
      </c>
      <c r="FJ8" s="131">
        <f t="shared" si="2"/>
        <v>165</v>
      </c>
      <c r="FK8" s="131">
        <f t="shared" si="2"/>
        <v>166</v>
      </c>
      <c r="FL8" s="131">
        <f t="shared" si="2"/>
        <v>167</v>
      </c>
      <c r="FM8" s="131">
        <f t="shared" si="2"/>
        <v>168</v>
      </c>
      <c r="FN8" s="131">
        <f t="shared" si="2"/>
        <v>169</v>
      </c>
      <c r="FO8" s="131">
        <f t="shared" si="2"/>
        <v>170</v>
      </c>
      <c r="FP8" s="131">
        <f t="shared" si="2"/>
        <v>171</v>
      </c>
      <c r="FQ8" s="131">
        <f t="shared" si="2"/>
        <v>172</v>
      </c>
      <c r="FR8" s="131">
        <f t="shared" si="2"/>
        <v>173</v>
      </c>
      <c r="FS8" s="131">
        <f t="shared" si="2"/>
        <v>174</v>
      </c>
      <c r="FT8" s="131">
        <f t="shared" si="2"/>
        <v>175</v>
      </c>
      <c r="FU8" s="131">
        <f t="shared" si="2"/>
        <v>176</v>
      </c>
      <c r="FV8" s="131">
        <f t="shared" si="2"/>
        <v>177</v>
      </c>
      <c r="FX8" s="10" t="s">
        <v>24</v>
      </c>
    </row>
    <row r="9" spans="1:178" ht="13.5" thickBot="1">
      <c r="A9" s="1" t="s">
        <v>17</v>
      </c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</row>
    <row r="10" ht="13.5" thickBot="1"/>
    <row r="11" spans="1:184" ht="12.75">
      <c r="A11" s="16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1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1</v>
      </c>
      <c r="AJ11" s="16">
        <v>1</v>
      </c>
      <c r="AK11" s="16"/>
      <c r="AL11" s="16"/>
      <c r="AM11" s="16"/>
      <c r="AN11" s="16"/>
      <c r="AO11" s="16"/>
      <c r="AP11" s="16"/>
      <c r="AQ11" s="16">
        <v>1</v>
      </c>
      <c r="AR11" s="16"/>
      <c r="AS11" s="16"/>
      <c r="AT11" s="16">
        <v>1</v>
      </c>
      <c r="AU11" s="16">
        <v>1</v>
      </c>
      <c r="AV11" s="16"/>
      <c r="AW11" s="16"/>
      <c r="AX11" s="16">
        <v>1</v>
      </c>
      <c r="AY11" s="16"/>
      <c r="AZ11" s="16"/>
      <c r="BA11" s="16"/>
      <c r="BB11" s="16">
        <v>1</v>
      </c>
      <c r="BC11" s="16">
        <v>2</v>
      </c>
      <c r="BD11" s="16">
        <v>2</v>
      </c>
      <c r="BE11" s="16">
        <v>2</v>
      </c>
      <c r="BF11" s="16">
        <v>2</v>
      </c>
      <c r="BG11" s="16">
        <v>3</v>
      </c>
      <c r="BH11" s="16">
        <v>1</v>
      </c>
      <c r="BI11" s="16"/>
      <c r="BJ11" s="16"/>
      <c r="BK11" s="16">
        <v>1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>
        <v>1</v>
      </c>
      <c r="CC11" s="16">
        <v>2</v>
      </c>
      <c r="CD11" s="16">
        <v>5</v>
      </c>
      <c r="CE11" s="16">
        <v>2</v>
      </c>
      <c r="CF11" s="16">
        <v>2</v>
      </c>
      <c r="CG11" s="16"/>
      <c r="CH11" s="16">
        <v>2</v>
      </c>
      <c r="CI11" s="16">
        <v>1</v>
      </c>
      <c r="CJ11" s="16">
        <v>5</v>
      </c>
      <c r="CK11" s="16">
        <v>10</v>
      </c>
      <c r="CL11" s="16">
        <v>11</v>
      </c>
      <c r="CM11" s="16">
        <v>12</v>
      </c>
      <c r="CN11" s="16">
        <v>4</v>
      </c>
      <c r="CO11" s="16">
        <v>4</v>
      </c>
      <c r="CP11" s="16">
        <v>7</v>
      </c>
      <c r="CQ11" s="16">
        <v>3</v>
      </c>
      <c r="CR11" s="16">
        <v>4</v>
      </c>
      <c r="CS11" s="16">
        <v>4</v>
      </c>
      <c r="CT11" s="16">
        <v>2</v>
      </c>
      <c r="CU11" s="16">
        <v>2</v>
      </c>
      <c r="CV11" s="16">
        <v>2</v>
      </c>
      <c r="CW11" s="16"/>
      <c r="CX11" s="16">
        <v>2</v>
      </c>
      <c r="CY11" s="16">
        <v>2</v>
      </c>
      <c r="CZ11" s="16">
        <v>2</v>
      </c>
      <c r="DA11" s="16">
        <v>2</v>
      </c>
      <c r="DB11" s="16">
        <v>5</v>
      </c>
      <c r="DC11" s="16">
        <v>7</v>
      </c>
      <c r="DD11" s="16">
        <v>4</v>
      </c>
      <c r="DE11" s="16">
        <v>5</v>
      </c>
      <c r="DF11" s="16">
        <v>3</v>
      </c>
      <c r="DG11" s="16">
        <v>1</v>
      </c>
      <c r="DH11" s="16">
        <v>2</v>
      </c>
      <c r="DI11" s="16">
        <v>2</v>
      </c>
      <c r="DJ11" s="16">
        <v>1</v>
      </c>
      <c r="DK11" s="16"/>
      <c r="DL11" s="16">
        <v>1</v>
      </c>
      <c r="DM11" s="16">
        <v>3</v>
      </c>
      <c r="DN11" s="16">
        <v>5</v>
      </c>
      <c r="DO11" s="16">
        <v>6</v>
      </c>
      <c r="DP11" s="16">
        <v>7</v>
      </c>
      <c r="DQ11" s="16">
        <v>9</v>
      </c>
      <c r="DR11" s="16">
        <v>7</v>
      </c>
      <c r="DS11" s="16">
        <v>5</v>
      </c>
      <c r="DT11" s="16">
        <v>3</v>
      </c>
      <c r="DU11" s="16">
        <v>3</v>
      </c>
      <c r="DV11" s="16">
        <v>2</v>
      </c>
      <c r="DW11" s="16">
        <v>1</v>
      </c>
      <c r="DX11" s="16"/>
      <c r="DY11" s="16">
        <v>1</v>
      </c>
      <c r="DZ11" s="16"/>
      <c r="EA11" s="16">
        <v>1</v>
      </c>
      <c r="EB11" s="16">
        <v>9</v>
      </c>
      <c r="EC11" s="16">
        <v>9</v>
      </c>
      <c r="ED11" s="16">
        <v>10</v>
      </c>
      <c r="EE11" s="16">
        <v>10</v>
      </c>
      <c r="EF11" s="16">
        <v>12</v>
      </c>
      <c r="EG11" s="16">
        <v>11</v>
      </c>
      <c r="EH11" s="16">
        <v>9</v>
      </c>
      <c r="EI11" s="16">
        <v>11</v>
      </c>
      <c r="EJ11" s="16">
        <v>4</v>
      </c>
      <c r="EK11" s="16">
        <v>1</v>
      </c>
      <c r="EL11" s="16">
        <v>1</v>
      </c>
      <c r="EM11" s="16">
        <v>1</v>
      </c>
      <c r="EN11" s="16">
        <v>2</v>
      </c>
      <c r="EO11" s="16">
        <v>8</v>
      </c>
      <c r="EP11" s="16">
        <v>9</v>
      </c>
      <c r="EQ11" s="16">
        <v>10</v>
      </c>
      <c r="ER11" s="16">
        <v>8</v>
      </c>
      <c r="ES11" s="16">
        <v>10</v>
      </c>
      <c r="ET11" s="16">
        <v>8</v>
      </c>
      <c r="EU11" s="16">
        <v>9</v>
      </c>
      <c r="EV11" s="16">
        <v>10</v>
      </c>
      <c r="EW11" s="16">
        <v>5</v>
      </c>
      <c r="EX11" s="16">
        <v>1</v>
      </c>
      <c r="EY11" s="16"/>
      <c r="EZ11" s="16"/>
      <c r="FA11" s="16">
        <v>1</v>
      </c>
      <c r="FB11" s="16">
        <v>2</v>
      </c>
      <c r="FC11" s="16">
        <v>7</v>
      </c>
      <c r="FD11" s="16">
        <v>11</v>
      </c>
      <c r="FE11" s="16">
        <v>12</v>
      </c>
      <c r="FF11" s="16">
        <v>11</v>
      </c>
      <c r="FG11" s="16">
        <v>13</v>
      </c>
      <c r="FH11" s="16">
        <v>9</v>
      </c>
      <c r="FI11" s="16">
        <v>10</v>
      </c>
      <c r="FJ11" s="16">
        <v>6</v>
      </c>
      <c r="FK11" s="16">
        <v>5</v>
      </c>
      <c r="FL11" s="16"/>
      <c r="FM11" s="16"/>
      <c r="FN11" s="16">
        <v>1</v>
      </c>
      <c r="FO11" s="16"/>
      <c r="FP11" s="16"/>
      <c r="FQ11" s="16"/>
      <c r="FR11" s="16">
        <v>1</v>
      </c>
      <c r="FS11" s="16">
        <v>3</v>
      </c>
      <c r="FT11" s="16">
        <v>4</v>
      </c>
      <c r="FU11" s="16">
        <v>7</v>
      </c>
      <c r="FV11" s="113">
        <v>1</v>
      </c>
      <c r="FX11" s="170">
        <f aca="true" t="shared" si="3" ref="FX11:FX43">MAX(B11:FV11)</f>
        <v>13</v>
      </c>
      <c r="FY11" s="53">
        <f aca="true" t="shared" si="4" ref="FY11:FY43">IF(FX11&gt;0,1,0)</f>
        <v>1</v>
      </c>
      <c r="GA11" s="4">
        <f>SUM(B11:FV11)</f>
        <v>470</v>
      </c>
      <c r="GB11" s="4">
        <f>COUNT(B11:FV11)</f>
        <v>102</v>
      </c>
    </row>
    <row r="12" spans="1:184" ht="12.75">
      <c r="A12" s="167" t="s">
        <v>12</v>
      </c>
      <c r="B12" s="17"/>
      <c r="C12" s="88"/>
      <c r="D12" s="17">
        <v>1</v>
      </c>
      <c r="E12" s="17"/>
      <c r="F12" s="17"/>
      <c r="G12" s="17">
        <v>1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/>
      <c r="S12" s="17"/>
      <c r="T12" s="17"/>
      <c r="U12" s="17"/>
      <c r="V12" s="17"/>
      <c r="W12" s="17">
        <v>1</v>
      </c>
      <c r="X12" s="17"/>
      <c r="Y12" s="17">
        <v>1</v>
      </c>
      <c r="Z12" s="17"/>
      <c r="AA12" s="17">
        <v>1</v>
      </c>
      <c r="AB12" s="17">
        <v>1</v>
      </c>
      <c r="AC12" s="17"/>
      <c r="AD12" s="17">
        <v>1</v>
      </c>
      <c r="AE12" s="17"/>
      <c r="AF12" s="17">
        <v>1</v>
      </c>
      <c r="AG12" s="17"/>
      <c r="AH12" s="17">
        <v>1</v>
      </c>
      <c r="AI12" s="17"/>
      <c r="AJ12" s="17">
        <v>1</v>
      </c>
      <c r="AK12" s="17"/>
      <c r="AL12" s="17">
        <v>1</v>
      </c>
      <c r="AM12" s="17">
        <v>1</v>
      </c>
      <c r="AN12" s="17"/>
      <c r="AO12" s="17">
        <v>1</v>
      </c>
      <c r="AP12" s="17"/>
      <c r="AQ12" s="17">
        <v>1</v>
      </c>
      <c r="AR12" s="17"/>
      <c r="AS12" s="17"/>
      <c r="AT12" s="17"/>
      <c r="AU12" s="17"/>
      <c r="AV12" s="17">
        <v>2</v>
      </c>
      <c r="AW12" s="17">
        <v>3</v>
      </c>
      <c r="AX12" s="17">
        <v>1</v>
      </c>
      <c r="AY12" s="17">
        <v>1</v>
      </c>
      <c r="AZ12" s="17">
        <v>1</v>
      </c>
      <c r="BA12" s="17">
        <v>1</v>
      </c>
      <c r="BB12" s="17">
        <v>1</v>
      </c>
      <c r="BC12" s="17">
        <v>1</v>
      </c>
      <c r="BD12" s="17"/>
      <c r="BE12" s="17"/>
      <c r="BF12" s="17"/>
      <c r="BG12" s="17">
        <v>2</v>
      </c>
      <c r="BH12" s="17">
        <v>1</v>
      </c>
      <c r="BI12" s="17">
        <v>1</v>
      </c>
      <c r="BJ12" s="17">
        <v>1</v>
      </c>
      <c r="BK12" s="17"/>
      <c r="BL12" s="17">
        <v>1</v>
      </c>
      <c r="BM12" s="17"/>
      <c r="BN12" s="17"/>
      <c r="BO12" s="17"/>
      <c r="BP12" s="17">
        <v>1</v>
      </c>
      <c r="BQ12" s="17">
        <v>2</v>
      </c>
      <c r="BR12" s="17">
        <v>1</v>
      </c>
      <c r="BS12" s="17">
        <v>1</v>
      </c>
      <c r="BT12" s="17"/>
      <c r="BU12" s="17"/>
      <c r="BV12" s="17"/>
      <c r="BW12" s="17">
        <v>1</v>
      </c>
      <c r="BX12" s="17">
        <v>1</v>
      </c>
      <c r="BY12" s="17"/>
      <c r="BZ12" s="17"/>
      <c r="CA12" s="17">
        <v>1</v>
      </c>
      <c r="CB12" s="17">
        <v>1</v>
      </c>
      <c r="CC12" s="17">
        <v>3</v>
      </c>
      <c r="CD12" s="17">
        <v>3</v>
      </c>
      <c r="CE12" s="17">
        <v>2</v>
      </c>
      <c r="CF12" s="17">
        <v>3</v>
      </c>
      <c r="CG12" s="17">
        <v>2</v>
      </c>
      <c r="CH12" s="17">
        <v>1</v>
      </c>
      <c r="CI12" s="17">
        <v>1</v>
      </c>
      <c r="CJ12" s="17">
        <v>5</v>
      </c>
      <c r="CK12" s="17">
        <v>9</v>
      </c>
      <c r="CL12" s="17">
        <v>11</v>
      </c>
      <c r="CM12" s="17">
        <v>7</v>
      </c>
      <c r="CN12" s="17"/>
      <c r="CO12" s="17">
        <v>1</v>
      </c>
      <c r="CP12" s="17">
        <v>2</v>
      </c>
      <c r="CQ12" s="17">
        <v>1</v>
      </c>
      <c r="CR12" s="17">
        <v>5</v>
      </c>
      <c r="CS12" s="17">
        <v>5</v>
      </c>
      <c r="CT12" s="17">
        <v>3</v>
      </c>
      <c r="CU12" s="17">
        <v>3</v>
      </c>
      <c r="CV12" s="17">
        <v>2</v>
      </c>
      <c r="CW12" s="17">
        <v>1</v>
      </c>
      <c r="CX12" s="17">
        <v>1</v>
      </c>
      <c r="CY12" s="17">
        <v>2</v>
      </c>
      <c r="CZ12" s="17">
        <v>4</v>
      </c>
      <c r="DA12" s="17">
        <v>5</v>
      </c>
      <c r="DB12" s="17">
        <v>3</v>
      </c>
      <c r="DC12" s="17"/>
      <c r="DD12" s="17">
        <v>1</v>
      </c>
      <c r="DE12" s="17">
        <v>2</v>
      </c>
      <c r="DF12" s="17">
        <v>3</v>
      </c>
      <c r="DG12" s="17">
        <v>3</v>
      </c>
      <c r="DH12" s="17">
        <v>2</v>
      </c>
      <c r="DI12" s="17">
        <v>3</v>
      </c>
      <c r="DJ12" s="17">
        <v>1</v>
      </c>
      <c r="DK12" s="17"/>
      <c r="DL12" s="17">
        <v>3</v>
      </c>
      <c r="DM12" s="17">
        <v>3</v>
      </c>
      <c r="DN12" s="17">
        <v>3</v>
      </c>
      <c r="DO12" s="17">
        <v>5</v>
      </c>
      <c r="DP12" s="17">
        <v>3</v>
      </c>
      <c r="DQ12" s="17">
        <v>3</v>
      </c>
      <c r="DR12" s="17">
        <v>3</v>
      </c>
      <c r="DS12" s="17">
        <v>3</v>
      </c>
      <c r="DT12" s="17">
        <v>2</v>
      </c>
      <c r="DU12" s="17">
        <v>5</v>
      </c>
      <c r="DV12" s="17">
        <v>5</v>
      </c>
      <c r="DW12" s="17">
        <v>3</v>
      </c>
      <c r="DX12" s="17"/>
      <c r="DY12" s="17">
        <v>1</v>
      </c>
      <c r="DZ12" s="17">
        <v>2</v>
      </c>
      <c r="EA12" s="17">
        <v>6</v>
      </c>
      <c r="EB12" s="17">
        <v>5</v>
      </c>
      <c r="EC12" s="17">
        <v>6</v>
      </c>
      <c r="ED12" s="17">
        <v>4</v>
      </c>
      <c r="EE12" s="17">
        <v>4</v>
      </c>
      <c r="EF12" s="17">
        <v>3</v>
      </c>
      <c r="EG12" s="17">
        <v>5</v>
      </c>
      <c r="EH12" s="17">
        <v>7</v>
      </c>
      <c r="EI12" s="17">
        <v>6</v>
      </c>
      <c r="EJ12" s="17">
        <v>7</v>
      </c>
      <c r="EK12" s="17">
        <v>7</v>
      </c>
      <c r="EL12" s="17"/>
      <c r="EM12" s="17">
        <v>2</v>
      </c>
      <c r="EN12" s="17">
        <v>2</v>
      </c>
      <c r="EO12" s="17">
        <v>5</v>
      </c>
      <c r="EP12" s="17">
        <v>5</v>
      </c>
      <c r="EQ12" s="17">
        <v>4</v>
      </c>
      <c r="ER12" s="17">
        <v>6</v>
      </c>
      <c r="ES12" s="17">
        <v>9</v>
      </c>
      <c r="ET12" s="17">
        <v>4</v>
      </c>
      <c r="EU12" s="17">
        <v>3</v>
      </c>
      <c r="EV12" s="17">
        <v>7</v>
      </c>
      <c r="EW12" s="17">
        <v>5</v>
      </c>
      <c r="EX12" s="17">
        <v>1</v>
      </c>
      <c r="EY12" s="17">
        <v>1</v>
      </c>
      <c r="EZ12" s="17"/>
      <c r="FA12" s="17"/>
      <c r="FB12" s="17">
        <v>1</v>
      </c>
      <c r="FC12" s="17">
        <v>5</v>
      </c>
      <c r="FD12" s="17">
        <v>4</v>
      </c>
      <c r="FE12" s="17">
        <v>4</v>
      </c>
      <c r="FF12" s="17">
        <v>3</v>
      </c>
      <c r="FG12" s="17">
        <v>5</v>
      </c>
      <c r="FH12" s="17">
        <v>5</v>
      </c>
      <c r="FI12" s="17">
        <v>6</v>
      </c>
      <c r="FJ12" s="17">
        <v>4</v>
      </c>
      <c r="FK12" s="17">
        <v>3</v>
      </c>
      <c r="FL12" s="17">
        <v>2</v>
      </c>
      <c r="FM12" s="17"/>
      <c r="FN12" s="17"/>
      <c r="FO12" s="17"/>
      <c r="FP12" s="17"/>
      <c r="FQ12" s="17">
        <v>1</v>
      </c>
      <c r="FR12" s="17">
        <v>2</v>
      </c>
      <c r="FS12" s="17">
        <v>5</v>
      </c>
      <c r="FT12" s="17">
        <v>5</v>
      </c>
      <c r="FU12" s="17">
        <v>4</v>
      </c>
      <c r="FV12" s="114">
        <v>3</v>
      </c>
      <c r="FX12" s="171">
        <f t="shared" si="3"/>
        <v>11</v>
      </c>
      <c r="FY12" s="48">
        <f t="shared" si="4"/>
        <v>1</v>
      </c>
      <c r="GA12" s="5">
        <f>SUM(B12:FV12)</f>
        <v>361</v>
      </c>
      <c r="GB12" s="5">
        <f>COUNT(B12:FV12)</f>
        <v>123</v>
      </c>
    </row>
    <row r="13" spans="1:184" ht="13.5" thickBot="1">
      <c r="A13" s="168" t="s">
        <v>158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1</v>
      </c>
      <c r="AM13" s="17"/>
      <c r="AN13" s="17"/>
      <c r="AO13" s="17"/>
      <c r="AP13" s="17"/>
      <c r="AQ13" s="17">
        <v>1</v>
      </c>
      <c r="AR13" s="17">
        <v>1</v>
      </c>
      <c r="AS13" s="17">
        <v>1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>
        <v>1</v>
      </c>
      <c r="BN13" s="17"/>
      <c r="BO13" s="17">
        <v>1</v>
      </c>
      <c r="BP13" s="17">
        <v>1</v>
      </c>
      <c r="BQ13" s="17"/>
      <c r="BR13" s="17"/>
      <c r="BS13" s="17"/>
      <c r="BT13" s="17">
        <v>1</v>
      </c>
      <c r="BU13" s="17">
        <v>3</v>
      </c>
      <c r="BV13" s="17">
        <v>2</v>
      </c>
      <c r="BW13" s="17">
        <v>1</v>
      </c>
      <c r="BX13" s="17"/>
      <c r="BY13" s="17"/>
      <c r="BZ13" s="17">
        <v>1</v>
      </c>
      <c r="CA13" s="17">
        <v>2</v>
      </c>
      <c r="CB13" s="17">
        <v>1</v>
      </c>
      <c r="CC13" s="17">
        <v>1</v>
      </c>
      <c r="CD13" s="17">
        <v>1</v>
      </c>
      <c r="CE13" s="17">
        <v>3</v>
      </c>
      <c r="CF13" s="17">
        <v>1</v>
      </c>
      <c r="CG13" s="17"/>
      <c r="CH13" s="17"/>
      <c r="CI13" s="17"/>
      <c r="CJ13" s="17"/>
      <c r="CK13" s="17"/>
      <c r="CL13" s="17">
        <v>2</v>
      </c>
      <c r="CM13" s="17">
        <v>2</v>
      </c>
      <c r="CN13" s="17"/>
      <c r="CO13" s="17">
        <v>2</v>
      </c>
      <c r="CP13" s="17">
        <v>5</v>
      </c>
      <c r="CQ13" s="17">
        <v>7</v>
      </c>
      <c r="CR13" s="17">
        <v>4</v>
      </c>
      <c r="CS13" s="17">
        <v>2</v>
      </c>
      <c r="CT13" s="17">
        <v>1</v>
      </c>
      <c r="CU13" s="17"/>
      <c r="CV13" s="17">
        <v>1</v>
      </c>
      <c r="CW13" s="17"/>
      <c r="CX13" s="17"/>
      <c r="CY13" s="17"/>
      <c r="CZ13" s="17"/>
      <c r="DA13" s="17">
        <v>2</v>
      </c>
      <c r="DB13" s="17">
        <v>6</v>
      </c>
      <c r="DC13" s="17"/>
      <c r="DD13" s="17">
        <v>2</v>
      </c>
      <c r="DE13" s="17">
        <v>3</v>
      </c>
      <c r="DF13" s="17">
        <v>1</v>
      </c>
      <c r="DG13" s="17">
        <v>2</v>
      </c>
      <c r="DH13" s="17">
        <v>3</v>
      </c>
      <c r="DI13" s="17">
        <v>2</v>
      </c>
      <c r="DJ13" s="17">
        <v>1</v>
      </c>
      <c r="DK13" s="17">
        <v>1</v>
      </c>
      <c r="DL13" s="17"/>
      <c r="DM13" s="17">
        <v>3</v>
      </c>
      <c r="DN13" s="17">
        <v>5</v>
      </c>
      <c r="DO13" s="17">
        <v>3</v>
      </c>
      <c r="DP13" s="17">
        <v>5</v>
      </c>
      <c r="DQ13" s="17">
        <v>2</v>
      </c>
      <c r="DR13" s="17">
        <v>1</v>
      </c>
      <c r="DS13" s="17">
        <v>1</v>
      </c>
      <c r="DT13" s="17">
        <v>1</v>
      </c>
      <c r="DU13" s="17"/>
      <c r="DV13" s="17">
        <v>3</v>
      </c>
      <c r="DW13" s="17">
        <v>1</v>
      </c>
      <c r="DX13" s="17"/>
      <c r="DY13" s="17">
        <v>1</v>
      </c>
      <c r="DZ13" s="17">
        <v>1</v>
      </c>
      <c r="EA13" s="17">
        <v>3</v>
      </c>
      <c r="EB13" s="17">
        <v>6</v>
      </c>
      <c r="EC13" s="17">
        <v>4</v>
      </c>
      <c r="ED13" s="17">
        <v>4</v>
      </c>
      <c r="EE13" s="17"/>
      <c r="EF13" s="17">
        <v>1</v>
      </c>
      <c r="EG13" s="17">
        <v>1</v>
      </c>
      <c r="EH13" s="17">
        <v>1</v>
      </c>
      <c r="EI13" s="17"/>
      <c r="EJ13" s="17"/>
      <c r="EK13" s="17"/>
      <c r="EL13" s="17"/>
      <c r="EM13" s="17"/>
      <c r="EN13" s="17"/>
      <c r="EO13" s="17">
        <v>3</v>
      </c>
      <c r="EP13" s="17">
        <v>1</v>
      </c>
      <c r="EQ13" s="17">
        <v>2</v>
      </c>
      <c r="ER13" s="17">
        <v>3</v>
      </c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>
        <v>1</v>
      </c>
      <c r="FD13" s="17">
        <v>2</v>
      </c>
      <c r="FE13" s="17">
        <v>3</v>
      </c>
      <c r="FF13" s="17">
        <v>2</v>
      </c>
      <c r="FG13" s="17"/>
      <c r="FH13" s="17">
        <v>2</v>
      </c>
      <c r="FI13" s="17"/>
      <c r="FJ13" s="17">
        <v>2</v>
      </c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>
        <v>1</v>
      </c>
      <c r="FV13" s="114"/>
      <c r="FX13" s="171">
        <f t="shared" si="3"/>
        <v>7</v>
      </c>
      <c r="FY13" s="48">
        <f t="shared" si="4"/>
        <v>1</v>
      </c>
      <c r="GA13" s="6">
        <f>SUM(B13:FV13)</f>
        <v>142</v>
      </c>
      <c r="GB13" s="6">
        <f>COUNT(B13:FV13)</f>
        <v>67</v>
      </c>
    </row>
    <row r="14" spans="1:181" ht="12.75">
      <c r="A14" s="167" t="s">
        <v>3</v>
      </c>
      <c r="B14" s="17"/>
      <c r="C14" s="88"/>
      <c r="D14" s="17"/>
      <c r="E14" s="17">
        <v>1</v>
      </c>
      <c r="F14" s="17">
        <v>1</v>
      </c>
      <c r="G14" s="17"/>
      <c r="H14" s="17">
        <v>1</v>
      </c>
      <c r="I14" s="17">
        <v>1</v>
      </c>
      <c r="J14" s="17"/>
      <c r="K14" s="17"/>
      <c r="L14" s="17">
        <v>2</v>
      </c>
      <c r="M14" s="17">
        <v>1</v>
      </c>
      <c r="N14" s="17"/>
      <c r="O14" s="17"/>
      <c r="P14" s="17"/>
      <c r="Q14" s="17"/>
      <c r="R14" s="17"/>
      <c r="S14" s="17">
        <v>1</v>
      </c>
      <c r="T14" s="17"/>
      <c r="U14" s="17"/>
      <c r="V14" s="17">
        <v>1</v>
      </c>
      <c r="W14" s="17"/>
      <c r="X14" s="17">
        <v>2</v>
      </c>
      <c r="Y14" s="17">
        <v>2</v>
      </c>
      <c r="Z14" s="17">
        <v>1</v>
      </c>
      <c r="AA14" s="17"/>
      <c r="AB14" s="17"/>
      <c r="AC14" s="17">
        <v>1</v>
      </c>
      <c r="AD14" s="17"/>
      <c r="AE14" s="17">
        <v>1</v>
      </c>
      <c r="AF14" s="17"/>
      <c r="AG14" s="17"/>
      <c r="AH14" s="17"/>
      <c r="AI14" s="17"/>
      <c r="AJ14" s="17"/>
      <c r="AK14" s="17"/>
      <c r="AL14" s="17">
        <v>2</v>
      </c>
      <c r="AM14" s="17">
        <v>1</v>
      </c>
      <c r="AN14" s="17">
        <v>1</v>
      </c>
      <c r="AO14" s="17"/>
      <c r="AP14" s="17">
        <v>1</v>
      </c>
      <c r="AQ14" s="17">
        <v>1</v>
      </c>
      <c r="AR14" s="17"/>
      <c r="AS14" s="17">
        <v>1</v>
      </c>
      <c r="AT14" s="17">
        <v>3</v>
      </c>
      <c r="AU14" s="17"/>
      <c r="AV14" s="17"/>
      <c r="AW14" s="17">
        <v>1</v>
      </c>
      <c r="AX14" s="17">
        <v>1</v>
      </c>
      <c r="AY14" s="17"/>
      <c r="AZ14" s="17">
        <v>2</v>
      </c>
      <c r="BA14" s="17">
        <v>2</v>
      </c>
      <c r="BB14" s="17"/>
      <c r="BC14" s="17">
        <v>1</v>
      </c>
      <c r="BD14" s="17">
        <v>1</v>
      </c>
      <c r="BE14" s="17">
        <v>1</v>
      </c>
      <c r="BF14" s="17"/>
      <c r="BG14" s="17">
        <v>1</v>
      </c>
      <c r="BH14" s="17"/>
      <c r="BI14" s="17"/>
      <c r="BJ14" s="17"/>
      <c r="BK14" s="17">
        <v>1</v>
      </c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>
        <v>1</v>
      </c>
      <c r="CC14" s="17"/>
      <c r="CD14" s="17">
        <v>1</v>
      </c>
      <c r="CE14" s="17">
        <v>2</v>
      </c>
      <c r="CF14" s="17"/>
      <c r="CG14" s="17">
        <v>1</v>
      </c>
      <c r="CH14" s="17"/>
      <c r="CI14" s="17"/>
      <c r="CJ14" s="17"/>
      <c r="CK14" s="17">
        <v>1</v>
      </c>
      <c r="CL14" s="17">
        <v>3</v>
      </c>
      <c r="CM14" s="17">
        <v>2</v>
      </c>
      <c r="CN14" s="17"/>
      <c r="CO14" s="17">
        <v>1</v>
      </c>
      <c r="CP14" s="17">
        <v>3</v>
      </c>
      <c r="CQ14" s="17">
        <v>3</v>
      </c>
      <c r="CR14" s="17">
        <v>3</v>
      </c>
      <c r="CS14" s="17">
        <v>2</v>
      </c>
      <c r="CT14" s="17">
        <v>1</v>
      </c>
      <c r="CU14" s="17">
        <v>2</v>
      </c>
      <c r="CV14" s="17">
        <v>2</v>
      </c>
      <c r="CW14" s="17"/>
      <c r="CX14" s="17"/>
      <c r="CY14" s="17"/>
      <c r="CZ14" s="17"/>
      <c r="DA14" s="17">
        <v>2</v>
      </c>
      <c r="DB14" s="17">
        <v>6</v>
      </c>
      <c r="DC14" s="17">
        <v>6</v>
      </c>
      <c r="DD14" s="17">
        <v>3</v>
      </c>
      <c r="DE14" s="17">
        <v>4</v>
      </c>
      <c r="DF14" s="17"/>
      <c r="DG14" s="17"/>
      <c r="DH14" s="17">
        <v>1</v>
      </c>
      <c r="DI14" s="17"/>
      <c r="DJ14" s="17"/>
      <c r="DK14" s="17"/>
      <c r="DL14" s="17"/>
      <c r="DM14" s="17"/>
      <c r="DN14" s="17"/>
      <c r="DO14" s="17">
        <v>1</v>
      </c>
      <c r="DP14" s="17">
        <v>3</v>
      </c>
      <c r="DQ14" s="17">
        <v>3</v>
      </c>
      <c r="DR14" s="17"/>
      <c r="DS14" s="17"/>
      <c r="DT14" s="17">
        <v>2</v>
      </c>
      <c r="DU14" s="17">
        <v>2</v>
      </c>
      <c r="DV14" s="17">
        <v>2</v>
      </c>
      <c r="DW14" s="17"/>
      <c r="DX14" s="17"/>
      <c r="DY14" s="17"/>
      <c r="DZ14" s="17"/>
      <c r="EA14" s="17">
        <v>1</v>
      </c>
      <c r="EB14" s="17">
        <v>2</v>
      </c>
      <c r="EC14" s="17">
        <v>3</v>
      </c>
      <c r="ED14" s="17">
        <v>2</v>
      </c>
      <c r="EE14" s="17"/>
      <c r="EF14" s="17"/>
      <c r="EG14" s="17">
        <v>3</v>
      </c>
      <c r="EH14" s="17">
        <v>1</v>
      </c>
      <c r="EI14" s="17">
        <v>2</v>
      </c>
      <c r="EJ14" s="17"/>
      <c r="EK14" s="17"/>
      <c r="EL14" s="17"/>
      <c r="EM14" s="17"/>
      <c r="EN14" s="17"/>
      <c r="EO14" s="17"/>
      <c r="EP14" s="17">
        <v>1</v>
      </c>
      <c r="EQ14" s="17">
        <v>2</v>
      </c>
      <c r="ER14" s="17">
        <v>4</v>
      </c>
      <c r="ES14" s="17">
        <v>2</v>
      </c>
      <c r="ET14" s="17">
        <v>1</v>
      </c>
      <c r="EU14" s="17">
        <v>3</v>
      </c>
      <c r="EV14" s="17"/>
      <c r="EW14" s="17">
        <v>1</v>
      </c>
      <c r="EX14" s="17"/>
      <c r="EY14" s="17"/>
      <c r="EZ14" s="17"/>
      <c r="FA14" s="17"/>
      <c r="FB14" s="17"/>
      <c r="FC14" s="17">
        <v>1</v>
      </c>
      <c r="FD14" s="17">
        <v>3</v>
      </c>
      <c r="FE14" s="17">
        <v>3</v>
      </c>
      <c r="FF14" s="17">
        <v>3</v>
      </c>
      <c r="FG14" s="17">
        <v>2</v>
      </c>
      <c r="FH14" s="17">
        <v>1</v>
      </c>
      <c r="FI14" s="17"/>
      <c r="FJ14" s="17">
        <v>3</v>
      </c>
      <c r="FK14" s="17">
        <v>1</v>
      </c>
      <c r="FL14" s="17"/>
      <c r="FM14" s="17"/>
      <c r="FN14" s="17"/>
      <c r="FO14" s="17"/>
      <c r="FP14" s="17"/>
      <c r="FQ14" s="17"/>
      <c r="FR14" s="17">
        <v>1</v>
      </c>
      <c r="FS14" s="17">
        <v>2</v>
      </c>
      <c r="FT14" s="17">
        <v>1</v>
      </c>
      <c r="FU14" s="17">
        <v>2</v>
      </c>
      <c r="FV14" s="114">
        <v>1</v>
      </c>
      <c r="FX14" s="171">
        <f t="shared" si="3"/>
        <v>6</v>
      </c>
      <c r="FY14" s="48">
        <f t="shared" si="4"/>
        <v>1</v>
      </c>
    </row>
    <row r="15" spans="1:181" ht="12.75">
      <c r="A15" s="16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1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>
        <v>1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>
        <v>1</v>
      </c>
      <c r="CI15" s="17"/>
      <c r="CJ15" s="17"/>
      <c r="CK15" s="17"/>
      <c r="CL15" s="17"/>
      <c r="CM15" s="17">
        <v>2</v>
      </c>
      <c r="CN15" s="17"/>
      <c r="CO15" s="17"/>
      <c r="CP15" s="17">
        <v>2</v>
      </c>
      <c r="CQ15" s="17">
        <v>2</v>
      </c>
      <c r="CR15" s="17">
        <v>2</v>
      </c>
      <c r="CS15" s="17">
        <v>1</v>
      </c>
      <c r="CT15" s="17">
        <v>1</v>
      </c>
      <c r="CU15" s="17">
        <v>1</v>
      </c>
      <c r="CV15" s="17">
        <v>1</v>
      </c>
      <c r="CW15" s="17"/>
      <c r="CX15" s="17">
        <v>1</v>
      </c>
      <c r="CY15" s="17"/>
      <c r="CZ15" s="17">
        <v>1</v>
      </c>
      <c r="DA15" s="17"/>
      <c r="DB15" s="17">
        <v>3</v>
      </c>
      <c r="DC15" s="17">
        <v>1</v>
      </c>
      <c r="DD15" s="17">
        <v>2</v>
      </c>
      <c r="DE15" s="17"/>
      <c r="DF15" s="17">
        <v>2</v>
      </c>
      <c r="DG15" s="17">
        <v>3</v>
      </c>
      <c r="DH15" s="17">
        <v>4</v>
      </c>
      <c r="DI15" s="17">
        <v>4</v>
      </c>
      <c r="DJ15" s="17">
        <v>1</v>
      </c>
      <c r="DK15" s="17"/>
      <c r="DL15" s="17"/>
      <c r="DM15" s="17">
        <v>4</v>
      </c>
      <c r="DN15" s="17">
        <v>3</v>
      </c>
      <c r="DO15" s="17">
        <v>2</v>
      </c>
      <c r="DP15" s="17">
        <v>4</v>
      </c>
      <c r="DQ15" s="17">
        <v>3</v>
      </c>
      <c r="DR15" s="17">
        <v>2</v>
      </c>
      <c r="DS15" s="17">
        <v>2</v>
      </c>
      <c r="DT15" s="17">
        <v>1</v>
      </c>
      <c r="DU15" s="17">
        <v>2</v>
      </c>
      <c r="DV15" s="17">
        <v>2</v>
      </c>
      <c r="DW15" s="17"/>
      <c r="DX15" s="17"/>
      <c r="DY15" s="17"/>
      <c r="DZ15" s="17"/>
      <c r="EA15" s="17">
        <v>1</v>
      </c>
      <c r="EB15" s="17">
        <v>2</v>
      </c>
      <c r="EC15" s="17">
        <v>3</v>
      </c>
      <c r="ED15" s="17">
        <v>4</v>
      </c>
      <c r="EE15" s="17">
        <v>2</v>
      </c>
      <c r="EF15" s="17">
        <v>3</v>
      </c>
      <c r="EG15" s="17">
        <v>3</v>
      </c>
      <c r="EH15" s="17">
        <v>2</v>
      </c>
      <c r="EI15" s="17">
        <v>3</v>
      </c>
      <c r="EJ15" s="17">
        <v>3</v>
      </c>
      <c r="EK15" s="17">
        <v>1</v>
      </c>
      <c r="EL15" s="17"/>
      <c r="EM15" s="17"/>
      <c r="EN15" s="17"/>
      <c r="EO15" s="17">
        <v>1</v>
      </c>
      <c r="EP15" s="17">
        <v>2</v>
      </c>
      <c r="EQ15" s="17">
        <v>3</v>
      </c>
      <c r="ER15" s="17">
        <v>1</v>
      </c>
      <c r="ES15" s="17">
        <v>2</v>
      </c>
      <c r="ET15" s="17">
        <v>2</v>
      </c>
      <c r="EU15" s="17">
        <v>2</v>
      </c>
      <c r="EV15" s="17">
        <v>1</v>
      </c>
      <c r="EW15" s="17">
        <v>2</v>
      </c>
      <c r="EX15" s="17">
        <v>1</v>
      </c>
      <c r="EY15" s="17"/>
      <c r="EZ15" s="17"/>
      <c r="FA15" s="17"/>
      <c r="FB15" s="17">
        <v>2</v>
      </c>
      <c r="FC15" s="17">
        <v>1</v>
      </c>
      <c r="FD15" s="17">
        <v>2</v>
      </c>
      <c r="FE15" s="17">
        <v>2</v>
      </c>
      <c r="FF15" s="17">
        <v>2</v>
      </c>
      <c r="FG15" s="17">
        <v>4</v>
      </c>
      <c r="FH15" s="17">
        <v>2</v>
      </c>
      <c r="FI15" s="17">
        <v>3</v>
      </c>
      <c r="FJ15" s="17">
        <v>1</v>
      </c>
      <c r="FK15" s="17">
        <v>2</v>
      </c>
      <c r="FL15" s="17"/>
      <c r="FM15" s="17"/>
      <c r="FN15" s="17"/>
      <c r="FO15" s="17">
        <v>1</v>
      </c>
      <c r="FP15" s="17">
        <v>1</v>
      </c>
      <c r="FQ15" s="17"/>
      <c r="FR15" s="17">
        <v>1</v>
      </c>
      <c r="FS15" s="17">
        <v>1</v>
      </c>
      <c r="FT15" s="17">
        <v>4</v>
      </c>
      <c r="FU15" s="17">
        <v>5</v>
      </c>
      <c r="FV15" s="114">
        <v>2</v>
      </c>
      <c r="FX15" s="171">
        <f t="shared" si="3"/>
        <v>5</v>
      </c>
      <c r="FY15" s="48">
        <f t="shared" si="4"/>
        <v>1</v>
      </c>
    </row>
    <row r="16" spans="1:181" ht="12.75">
      <c r="A16" s="167" t="s">
        <v>75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1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14"/>
      <c r="FX16" s="171">
        <f t="shared" si="3"/>
        <v>1</v>
      </c>
      <c r="FY16" s="48">
        <f t="shared" si="4"/>
        <v>1</v>
      </c>
    </row>
    <row r="17" spans="1:181" ht="12.75">
      <c r="A17" s="167" t="s">
        <v>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1</v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>
        <v>1</v>
      </c>
      <c r="CG17" s="17"/>
      <c r="CH17" s="17"/>
      <c r="CI17" s="17"/>
      <c r="CJ17" s="17"/>
      <c r="CK17" s="17"/>
      <c r="CL17" s="17">
        <v>3</v>
      </c>
      <c r="CM17" s="17">
        <v>1</v>
      </c>
      <c r="CN17" s="17"/>
      <c r="CO17" s="17">
        <v>1</v>
      </c>
      <c r="CP17" s="17">
        <v>1</v>
      </c>
      <c r="CQ17" s="17">
        <v>3</v>
      </c>
      <c r="CR17" s="17">
        <v>2</v>
      </c>
      <c r="CS17" s="17">
        <v>4</v>
      </c>
      <c r="CT17" s="17">
        <v>4</v>
      </c>
      <c r="CU17" s="17">
        <v>4</v>
      </c>
      <c r="CV17" s="17">
        <v>3</v>
      </c>
      <c r="CW17" s="17">
        <v>2</v>
      </c>
      <c r="CX17" s="17"/>
      <c r="CY17" s="17"/>
      <c r="CZ17" s="17"/>
      <c r="DA17" s="17"/>
      <c r="DB17" s="17">
        <v>1</v>
      </c>
      <c r="DC17" s="17">
        <v>4</v>
      </c>
      <c r="DD17" s="17">
        <v>4</v>
      </c>
      <c r="DE17" s="17">
        <v>2</v>
      </c>
      <c r="DF17" s="17">
        <v>1</v>
      </c>
      <c r="DG17" s="17">
        <v>2</v>
      </c>
      <c r="DH17" s="17">
        <v>1</v>
      </c>
      <c r="DI17" s="17"/>
      <c r="DJ17" s="17"/>
      <c r="DK17" s="17"/>
      <c r="DL17" s="17"/>
      <c r="DM17" s="17"/>
      <c r="DN17" s="17"/>
      <c r="DO17" s="17"/>
      <c r="DP17" s="17">
        <v>1</v>
      </c>
      <c r="DQ17" s="17">
        <v>3</v>
      </c>
      <c r="DR17" s="17">
        <v>3</v>
      </c>
      <c r="DS17" s="17">
        <v>3</v>
      </c>
      <c r="DT17" s="17">
        <v>2</v>
      </c>
      <c r="DU17" s="17">
        <v>2</v>
      </c>
      <c r="DV17" s="17"/>
      <c r="DW17" s="17"/>
      <c r="DX17" s="17"/>
      <c r="DY17" s="17"/>
      <c r="DZ17" s="17"/>
      <c r="EA17" s="17"/>
      <c r="EB17" s="17">
        <v>1</v>
      </c>
      <c r="EC17" s="17">
        <v>1</v>
      </c>
      <c r="ED17" s="17">
        <v>2</v>
      </c>
      <c r="EE17" s="17">
        <v>1</v>
      </c>
      <c r="EF17" s="17">
        <v>2</v>
      </c>
      <c r="EG17" s="17">
        <v>3</v>
      </c>
      <c r="EH17" s="17">
        <v>1</v>
      </c>
      <c r="EI17" s="17">
        <v>1</v>
      </c>
      <c r="EJ17" s="17"/>
      <c r="EK17" s="17"/>
      <c r="EL17" s="17"/>
      <c r="EM17" s="17"/>
      <c r="EN17" s="17"/>
      <c r="EO17" s="17"/>
      <c r="EP17" s="17"/>
      <c r="EQ17" s="17"/>
      <c r="ER17" s="17">
        <v>2</v>
      </c>
      <c r="ES17" s="17"/>
      <c r="ET17" s="17">
        <v>3</v>
      </c>
      <c r="EU17" s="17">
        <v>1</v>
      </c>
      <c r="EV17" s="17"/>
      <c r="EW17" s="17"/>
      <c r="EX17" s="17"/>
      <c r="EY17" s="17"/>
      <c r="EZ17" s="17"/>
      <c r="FA17" s="17"/>
      <c r="FB17" s="17"/>
      <c r="FC17" s="17"/>
      <c r="FD17" s="17"/>
      <c r="FE17" s="17">
        <v>1</v>
      </c>
      <c r="FF17" s="17">
        <v>1</v>
      </c>
      <c r="FG17" s="17">
        <v>2</v>
      </c>
      <c r="FH17" s="17">
        <v>2</v>
      </c>
      <c r="FI17" s="17">
        <v>1</v>
      </c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14"/>
      <c r="FX17" s="171">
        <f t="shared" si="3"/>
        <v>4</v>
      </c>
      <c r="FY17" s="48">
        <f t="shared" si="4"/>
        <v>1</v>
      </c>
    </row>
    <row r="18" spans="1:181" ht="12.75">
      <c r="A18" s="167" t="s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>
        <v>1</v>
      </c>
      <c r="CC18" s="17"/>
      <c r="CD18" s="17">
        <v>1</v>
      </c>
      <c r="CE18" s="17">
        <v>1</v>
      </c>
      <c r="CF18" s="17">
        <v>1</v>
      </c>
      <c r="CG18" s="17"/>
      <c r="CH18" s="17"/>
      <c r="CI18" s="17"/>
      <c r="CJ18" s="17">
        <v>1</v>
      </c>
      <c r="CK18" s="17">
        <v>1</v>
      </c>
      <c r="CL18" s="17">
        <v>1</v>
      </c>
      <c r="CM18" s="17">
        <v>1</v>
      </c>
      <c r="CN18" s="17">
        <v>1</v>
      </c>
      <c r="CO18" s="17">
        <v>1</v>
      </c>
      <c r="CP18" s="17">
        <v>2</v>
      </c>
      <c r="CQ18" s="17">
        <v>2</v>
      </c>
      <c r="CR18" s="17">
        <v>1</v>
      </c>
      <c r="CS18" s="17">
        <v>1</v>
      </c>
      <c r="CT18" s="17">
        <v>1</v>
      </c>
      <c r="CU18" s="17"/>
      <c r="CV18" s="17"/>
      <c r="CW18" s="17"/>
      <c r="CX18" s="17"/>
      <c r="CY18" s="17"/>
      <c r="CZ18" s="17"/>
      <c r="DA18" s="17"/>
      <c r="DB18" s="17"/>
      <c r="DC18" s="17"/>
      <c r="DD18" s="17">
        <v>1</v>
      </c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>
        <v>2</v>
      </c>
      <c r="DQ18" s="17">
        <v>2</v>
      </c>
      <c r="DR18" s="17">
        <v>2</v>
      </c>
      <c r="DS18" s="17">
        <v>2</v>
      </c>
      <c r="DT18" s="17">
        <v>1</v>
      </c>
      <c r="DU18" s="17">
        <v>2</v>
      </c>
      <c r="DV18" s="17">
        <v>1</v>
      </c>
      <c r="DW18" s="17"/>
      <c r="DX18" s="17"/>
      <c r="DY18" s="17"/>
      <c r="DZ18" s="17">
        <v>1</v>
      </c>
      <c r="EA18" s="17">
        <v>2</v>
      </c>
      <c r="EB18" s="17">
        <v>3</v>
      </c>
      <c r="EC18" s="17">
        <v>3</v>
      </c>
      <c r="ED18" s="17">
        <v>2</v>
      </c>
      <c r="EE18" s="17">
        <v>2</v>
      </c>
      <c r="EF18" s="17">
        <v>1</v>
      </c>
      <c r="EG18" s="17">
        <v>2</v>
      </c>
      <c r="EH18" s="17">
        <v>1</v>
      </c>
      <c r="EI18" s="17"/>
      <c r="EJ18" s="17"/>
      <c r="EK18" s="17"/>
      <c r="EL18" s="17"/>
      <c r="EM18" s="17"/>
      <c r="EN18" s="17"/>
      <c r="EO18" s="17">
        <v>1</v>
      </c>
      <c r="EP18" s="17">
        <v>2</v>
      </c>
      <c r="EQ18" s="17">
        <v>1</v>
      </c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>
        <v>3</v>
      </c>
      <c r="FF18" s="17">
        <v>1</v>
      </c>
      <c r="FG18" s="17"/>
      <c r="FH18" s="17"/>
      <c r="FI18" s="17">
        <v>1</v>
      </c>
      <c r="FJ18" s="17">
        <v>3</v>
      </c>
      <c r="FK18" s="17">
        <v>3</v>
      </c>
      <c r="FL18" s="17"/>
      <c r="FM18" s="17">
        <v>2</v>
      </c>
      <c r="FN18" s="17"/>
      <c r="FO18" s="17">
        <v>2</v>
      </c>
      <c r="FP18" s="17">
        <v>2</v>
      </c>
      <c r="FQ18" s="17">
        <v>2</v>
      </c>
      <c r="FR18" s="17">
        <v>1</v>
      </c>
      <c r="FS18" s="17">
        <v>2</v>
      </c>
      <c r="FT18" s="17"/>
      <c r="FU18" s="17">
        <v>3</v>
      </c>
      <c r="FV18" s="114">
        <v>1</v>
      </c>
      <c r="FX18" s="171">
        <f t="shared" si="3"/>
        <v>3</v>
      </c>
      <c r="FY18" s="165">
        <f t="shared" si="4"/>
        <v>1</v>
      </c>
    </row>
    <row r="19" spans="1:181" ht="12.75">
      <c r="A19" s="167" t="s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1</v>
      </c>
      <c r="AH19" s="17"/>
      <c r="AI19" s="17"/>
      <c r="AJ19" s="17"/>
      <c r="AK19" s="17">
        <v>1</v>
      </c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>
        <v>2</v>
      </c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>
        <v>2</v>
      </c>
      <c r="CC19" s="17"/>
      <c r="CD19" s="17">
        <v>1</v>
      </c>
      <c r="CE19" s="17">
        <v>2</v>
      </c>
      <c r="CF19" s="17">
        <v>1</v>
      </c>
      <c r="CG19" s="17"/>
      <c r="CH19" s="17"/>
      <c r="CI19" s="17"/>
      <c r="CJ19" s="17"/>
      <c r="CK19" s="17"/>
      <c r="CL19" s="17">
        <v>2</v>
      </c>
      <c r="CM19" s="17"/>
      <c r="CN19" s="17"/>
      <c r="CO19" s="17"/>
      <c r="CP19" s="17">
        <v>1</v>
      </c>
      <c r="CQ19" s="17">
        <v>2</v>
      </c>
      <c r="CR19" s="17">
        <v>1</v>
      </c>
      <c r="CS19" s="17">
        <v>1</v>
      </c>
      <c r="CT19" s="17"/>
      <c r="CU19" s="17"/>
      <c r="CV19" s="17"/>
      <c r="CW19" s="17"/>
      <c r="CX19" s="17"/>
      <c r="CY19" s="17"/>
      <c r="CZ19" s="17"/>
      <c r="DA19" s="17"/>
      <c r="DB19" s="17">
        <v>2</v>
      </c>
      <c r="DC19" s="17">
        <v>1</v>
      </c>
      <c r="DD19" s="17">
        <v>1</v>
      </c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>
        <v>1</v>
      </c>
      <c r="DR19" s="17">
        <v>1</v>
      </c>
      <c r="DS19" s="17">
        <v>1</v>
      </c>
      <c r="DT19" s="17"/>
      <c r="DU19" s="17">
        <v>1</v>
      </c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>
        <v>2</v>
      </c>
      <c r="EG19" s="17"/>
      <c r="EH19" s="17"/>
      <c r="EI19" s="17">
        <v>1</v>
      </c>
      <c r="EJ19" s="17"/>
      <c r="EK19" s="17"/>
      <c r="EL19" s="17"/>
      <c r="EM19" s="17"/>
      <c r="EN19" s="17"/>
      <c r="EO19" s="17"/>
      <c r="EP19" s="17"/>
      <c r="EQ19" s="17">
        <v>2</v>
      </c>
      <c r="ER19" s="17">
        <v>1</v>
      </c>
      <c r="ES19" s="17"/>
      <c r="ET19" s="17">
        <v>1</v>
      </c>
      <c r="EU19" s="17"/>
      <c r="EV19" s="17">
        <v>1</v>
      </c>
      <c r="EW19" s="17"/>
      <c r="EX19" s="17"/>
      <c r="EY19" s="17"/>
      <c r="EZ19" s="17"/>
      <c r="FA19" s="17"/>
      <c r="FB19" s="17"/>
      <c r="FC19" s="17"/>
      <c r="FD19" s="17">
        <v>2</v>
      </c>
      <c r="FE19" s="17">
        <v>2</v>
      </c>
      <c r="FF19" s="17">
        <v>1</v>
      </c>
      <c r="FG19" s="17">
        <v>1</v>
      </c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>
        <v>1</v>
      </c>
      <c r="FU19" s="17">
        <v>1</v>
      </c>
      <c r="FV19" s="114"/>
      <c r="FX19" s="171">
        <f t="shared" si="3"/>
        <v>2</v>
      </c>
      <c r="FY19" s="165">
        <f t="shared" si="4"/>
        <v>1</v>
      </c>
    </row>
    <row r="20" spans="1:181" ht="12.75">
      <c r="A20" s="167" t="s">
        <v>77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>
        <v>1</v>
      </c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>
        <v>1</v>
      </c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>
        <v>1</v>
      </c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>
        <v>2</v>
      </c>
      <c r="FA20" s="17"/>
      <c r="FB20" s="17"/>
      <c r="FC20" s="17"/>
      <c r="FD20" s="17"/>
      <c r="FE20" s="17"/>
      <c r="FF20" s="17"/>
      <c r="FG20" s="17"/>
      <c r="FH20" s="17"/>
      <c r="FI20" s="17"/>
      <c r="FJ20" s="17">
        <v>1</v>
      </c>
      <c r="FK20" s="17">
        <v>1</v>
      </c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14"/>
      <c r="FX20" s="171">
        <f t="shared" si="3"/>
        <v>2</v>
      </c>
      <c r="FY20" s="165">
        <f t="shared" si="4"/>
        <v>1</v>
      </c>
    </row>
    <row r="21" spans="1:181" ht="12.75">
      <c r="A21" s="167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14"/>
      <c r="FX21" s="171">
        <f t="shared" si="3"/>
        <v>2</v>
      </c>
      <c r="FY21" s="165">
        <f t="shared" si="4"/>
        <v>1</v>
      </c>
    </row>
    <row r="22" spans="1:181" ht="12.75">
      <c r="A22" s="167" t="s">
        <v>78</v>
      </c>
      <c r="B22" s="17"/>
      <c r="C22" s="17"/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17"/>
      <c r="N22" s="17"/>
      <c r="O22" s="17"/>
      <c r="P22" s="17"/>
      <c r="Q22" s="17"/>
      <c r="R22" s="17"/>
      <c r="S22" s="17"/>
      <c r="T22" s="17">
        <v>1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14">
        <v>1</v>
      </c>
      <c r="FX22" s="171">
        <f t="shared" si="3"/>
        <v>1</v>
      </c>
      <c r="FY22" s="165">
        <f t="shared" si="4"/>
        <v>1</v>
      </c>
    </row>
    <row r="23" spans="1:181" ht="12.75">
      <c r="A23" s="167" t="s">
        <v>32</v>
      </c>
      <c r="B23" s="17"/>
      <c r="C23" s="17"/>
      <c r="D23" s="17"/>
      <c r="E23" s="17"/>
      <c r="F23" s="17">
        <v>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>
        <v>1</v>
      </c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14"/>
      <c r="FX23" s="171">
        <f t="shared" si="3"/>
        <v>1</v>
      </c>
      <c r="FY23" s="165">
        <f t="shared" si="4"/>
        <v>1</v>
      </c>
    </row>
    <row r="24" spans="1:181" ht="12.75">
      <c r="A24" s="167" t="s">
        <v>11</v>
      </c>
      <c r="B24" s="17">
        <v>1</v>
      </c>
      <c r="C24" s="17">
        <v>1</v>
      </c>
      <c r="D24" s="17">
        <v>1</v>
      </c>
      <c r="E24" s="17"/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1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>
        <v>1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>
        <v>1</v>
      </c>
      <c r="CG24" s="17"/>
      <c r="CH24" s="17"/>
      <c r="CI24" s="17"/>
      <c r="CJ24" s="17">
        <v>1</v>
      </c>
      <c r="CK24" s="17"/>
      <c r="CL24" s="17">
        <v>1</v>
      </c>
      <c r="CM24" s="17">
        <v>1</v>
      </c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>
        <v>1</v>
      </c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>
        <v>1</v>
      </c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>
        <v>1</v>
      </c>
      <c r="FG24" s="17"/>
      <c r="FH24" s="17"/>
      <c r="FI24" s="17"/>
      <c r="FJ24" s="17"/>
      <c r="FK24" s="17">
        <v>1</v>
      </c>
      <c r="FL24" s="17"/>
      <c r="FM24" s="17"/>
      <c r="FN24" s="17"/>
      <c r="FO24" s="17"/>
      <c r="FP24" s="17"/>
      <c r="FQ24" s="17"/>
      <c r="FR24" s="17"/>
      <c r="FS24" s="17"/>
      <c r="FT24" s="17">
        <v>1</v>
      </c>
      <c r="FU24" s="17"/>
      <c r="FV24" s="114"/>
      <c r="FX24" s="171">
        <f t="shared" si="3"/>
        <v>1</v>
      </c>
      <c r="FY24" s="165">
        <f t="shared" si="4"/>
        <v>1</v>
      </c>
    </row>
    <row r="25" spans="1:181" ht="12.75">
      <c r="A25" s="169" t="s">
        <v>14</v>
      </c>
      <c r="B25" s="17"/>
      <c r="C25" s="88"/>
      <c r="D25" s="17"/>
      <c r="E25" s="17"/>
      <c r="F25" s="17"/>
      <c r="G25" s="17"/>
      <c r="H25" s="17"/>
      <c r="I25" s="17"/>
      <c r="J25" s="17"/>
      <c r="K25" s="17">
        <v>1</v>
      </c>
      <c r="L25" s="17"/>
      <c r="M25" s="17"/>
      <c r="N25" s="17"/>
      <c r="O25" s="17"/>
      <c r="P25" s="17"/>
      <c r="Q25" s="17"/>
      <c r="R25" s="17"/>
      <c r="S25" s="17"/>
      <c r="T25" s="17"/>
      <c r="U25" s="17">
        <v>1</v>
      </c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>
        <v>1</v>
      </c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>
        <v>1</v>
      </c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>
        <v>1</v>
      </c>
      <c r="DQ25" s="17"/>
      <c r="DR25" s="17"/>
      <c r="DS25" s="17"/>
      <c r="DT25" s="17"/>
      <c r="DU25" s="17">
        <v>1</v>
      </c>
      <c r="DV25" s="17"/>
      <c r="DW25" s="17"/>
      <c r="DX25" s="17"/>
      <c r="DY25" s="17"/>
      <c r="DZ25" s="17"/>
      <c r="EA25" s="17"/>
      <c r="EB25" s="17">
        <v>1</v>
      </c>
      <c r="EC25" s="17">
        <v>1</v>
      </c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>
        <v>1</v>
      </c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14"/>
      <c r="FX25" s="171">
        <f t="shared" si="3"/>
        <v>1</v>
      </c>
      <c r="FY25" s="165">
        <f t="shared" si="4"/>
        <v>1</v>
      </c>
    </row>
    <row r="26" spans="1:181" ht="12.75">
      <c r="A26" s="168" t="s">
        <v>121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>
        <v>1</v>
      </c>
      <c r="BU26" s="17"/>
      <c r="BV26" s="17"/>
      <c r="BW26" s="17"/>
      <c r="BX26" s="17"/>
      <c r="BY26" s="17">
        <v>1</v>
      </c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14"/>
      <c r="FX26" s="171">
        <f t="shared" si="3"/>
        <v>1</v>
      </c>
      <c r="FY26" s="165">
        <f t="shared" si="4"/>
        <v>1</v>
      </c>
    </row>
    <row r="27" spans="1:181" ht="12.75">
      <c r="A27" s="167" t="s">
        <v>7</v>
      </c>
      <c r="B27" s="17"/>
      <c r="C27" s="8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>
        <v>1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>
        <v>1</v>
      </c>
      <c r="EV27" s="17">
        <v>1</v>
      </c>
      <c r="EW27" s="17">
        <v>1</v>
      </c>
      <c r="EX27" s="17"/>
      <c r="EY27" s="17"/>
      <c r="EZ27" s="17"/>
      <c r="FA27" s="17"/>
      <c r="FB27" s="17"/>
      <c r="FC27" s="17">
        <v>1</v>
      </c>
      <c r="FD27" s="17">
        <v>1</v>
      </c>
      <c r="FE27" s="17">
        <v>1</v>
      </c>
      <c r="FF27" s="17">
        <v>1</v>
      </c>
      <c r="FG27" s="17">
        <v>1</v>
      </c>
      <c r="FH27" s="17">
        <v>1</v>
      </c>
      <c r="FI27" s="17">
        <v>1</v>
      </c>
      <c r="FJ27" s="17"/>
      <c r="FK27" s="17"/>
      <c r="FL27" s="17"/>
      <c r="FM27" s="17"/>
      <c r="FN27" s="17"/>
      <c r="FO27" s="17"/>
      <c r="FP27" s="17"/>
      <c r="FQ27" s="17"/>
      <c r="FR27" s="17"/>
      <c r="FS27" s="17">
        <v>1</v>
      </c>
      <c r="FT27" s="17"/>
      <c r="FU27" s="17"/>
      <c r="FV27" s="114"/>
      <c r="FX27" s="171">
        <f t="shared" si="3"/>
        <v>1</v>
      </c>
      <c r="FY27" s="165">
        <f t="shared" si="4"/>
        <v>1</v>
      </c>
    </row>
    <row r="28" spans="1:181" ht="12.75">
      <c r="A28" s="167" t="s">
        <v>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>
        <v>1</v>
      </c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>
        <v>1</v>
      </c>
      <c r="EG28" s="17"/>
      <c r="EH28" s="17">
        <v>1</v>
      </c>
      <c r="EI28" s="17"/>
      <c r="EJ28" s="17"/>
      <c r="EK28" s="17"/>
      <c r="EL28" s="17"/>
      <c r="EM28" s="17"/>
      <c r="EN28" s="17"/>
      <c r="EO28" s="17"/>
      <c r="EP28" s="17"/>
      <c r="EQ28" s="17"/>
      <c r="ER28" s="17">
        <v>1</v>
      </c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14"/>
      <c r="FX28" s="171">
        <f t="shared" si="3"/>
        <v>1</v>
      </c>
      <c r="FY28" s="165">
        <f t="shared" si="4"/>
        <v>1</v>
      </c>
    </row>
    <row r="29" spans="1:181" ht="12.75">
      <c r="A29" s="167" t="s">
        <v>46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>
        <v>1</v>
      </c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>
        <v>1</v>
      </c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14"/>
      <c r="FX29" s="171">
        <f t="shared" si="3"/>
        <v>1</v>
      </c>
      <c r="FY29" s="165">
        <f t="shared" si="4"/>
        <v>1</v>
      </c>
    </row>
    <row r="30" spans="1:181" ht="12.75">
      <c r="A30" s="168" t="s">
        <v>124</v>
      </c>
      <c r="B30" s="17"/>
      <c r="C30" s="17"/>
      <c r="D30" s="17"/>
      <c r="E30" s="17"/>
      <c r="F30" s="17"/>
      <c r="G30" s="17"/>
      <c r="H30" s="17"/>
      <c r="I30" s="17"/>
      <c r="J30" s="17">
        <v>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14"/>
      <c r="FX30" s="171">
        <f t="shared" si="3"/>
        <v>1</v>
      </c>
      <c r="FY30" s="165">
        <f t="shared" si="4"/>
        <v>1</v>
      </c>
    </row>
    <row r="31" spans="1:181" ht="12.75">
      <c r="A31" s="167" t="s">
        <v>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>
        <v>1</v>
      </c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>
        <v>1</v>
      </c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>
        <v>1</v>
      </c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>
        <v>1</v>
      </c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>
        <v>1</v>
      </c>
      <c r="FR31" s="17"/>
      <c r="FS31" s="17"/>
      <c r="FT31" s="17"/>
      <c r="FU31" s="17"/>
      <c r="FV31" s="114"/>
      <c r="FX31" s="171">
        <f t="shared" si="3"/>
        <v>1</v>
      </c>
      <c r="FY31" s="165">
        <f t="shared" si="4"/>
        <v>1</v>
      </c>
    </row>
    <row r="32" spans="1:181" ht="12.75">
      <c r="A32" s="167" t="s">
        <v>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>
        <v>1</v>
      </c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>
        <v>1</v>
      </c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>
        <v>1</v>
      </c>
      <c r="ED32" s="17"/>
      <c r="EE32" s="17">
        <v>1</v>
      </c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>
        <v>1</v>
      </c>
      <c r="EQ32" s="17"/>
      <c r="ER32" s="17"/>
      <c r="ES32" s="17"/>
      <c r="ET32" s="17"/>
      <c r="EU32" s="17"/>
      <c r="EV32" s="17">
        <v>1</v>
      </c>
      <c r="EW32" s="17">
        <v>1</v>
      </c>
      <c r="EX32" s="17">
        <v>1</v>
      </c>
      <c r="EY32" s="17"/>
      <c r="EZ32" s="17"/>
      <c r="FA32" s="17"/>
      <c r="FB32" s="17"/>
      <c r="FC32" s="17"/>
      <c r="FD32" s="17"/>
      <c r="FE32" s="17"/>
      <c r="FF32" s="17"/>
      <c r="FG32" s="17"/>
      <c r="FH32" s="17">
        <v>1</v>
      </c>
      <c r="FI32" s="17"/>
      <c r="FJ32" s="17"/>
      <c r="FK32" s="17"/>
      <c r="FL32" s="17"/>
      <c r="FM32" s="17"/>
      <c r="FN32" s="17"/>
      <c r="FO32" s="17"/>
      <c r="FP32" s="17"/>
      <c r="FQ32" s="17">
        <v>1</v>
      </c>
      <c r="FR32" s="17"/>
      <c r="FS32" s="17"/>
      <c r="FT32" s="17"/>
      <c r="FU32" s="17"/>
      <c r="FV32" s="114"/>
      <c r="FX32" s="171">
        <f t="shared" si="3"/>
        <v>1</v>
      </c>
      <c r="FY32" s="165">
        <f t="shared" si="4"/>
        <v>1</v>
      </c>
    </row>
    <row r="33" spans="1:181" ht="12.75">
      <c r="A33" s="48" t="s">
        <v>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14"/>
      <c r="FX33" s="48">
        <f t="shared" si="3"/>
        <v>0</v>
      </c>
      <c r="FY33" s="165">
        <f t="shared" si="4"/>
        <v>0</v>
      </c>
    </row>
    <row r="34" spans="1:181" ht="12.75">
      <c r="A34" s="49" t="s">
        <v>16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14"/>
      <c r="FX34" s="48">
        <f t="shared" si="3"/>
        <v>0</v>
      </c>
      <c r="FY34" s="165">
        <f t="shared" si="4"/>
        <v>0</v>
      </c>
    </row>
    <row r="35" spans="1:181" ht="12.75">
      <c r="A35" s="48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14"/>
      <c r="FX35" s="48">
        <f t="shared" si="3"/>
        <v>0</v>
      </c>
      <c r="FY35" s="165">
        <f t="shared" si="4"/>
        <v>0</v>
      </c>
    </row>
    <row r="36" spans="1:181" ht="12.75">
      <c r="A36" s="48" t="s">
        <v>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14"/>
      <c r="FX36" s="48">
        <f t="shared" si="3"/>
        <v>0</v>
      </c>
      <c r="FY36" s="165">
        <f t="shared" si="4"/>
        <v>0</v>
      </c>
    </row>
    <row r="37" spans="1:181" ht="12.75">
      <c r="A37" s="81" t="s">
        <v>15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14"/>
      <c r="FX37" s="48">
        <f t="shared" si="3"/>
        <v>0</v>
      </c>
      <c r="FY37" s="165">
        <f t="shared" si="4"/>
        <v>0</v>
      </c>
    </row>
    <row r="38" spans="1:181" ht="12.75">
      <c r="A38" s="81" t="s">
        <v>179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14"/>
      <c r="FX38" s="48">
        <f t="shared" si="3"/>
        <v>0</v>
      </c>
      <c r="FY38" s="165">
        <f t="shared" si="4"/>
        <v>0</v>
      </c>
    </row>
    <row r="39" spans="1:181" ht="12.75">
      <c r="A39" s="37" t="s">
        <v>74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14"/>
      <c r="FX39" s="48">
        <f t="shared" si="3"/>
        <v>0</v>
      </c>
      <c r="FY39" s="165">
        <f t="shared" si="4"/>
        <v>0</v>
      </c>
    </row>
    <row r="40" spans="1:181" ht="12.75">
      <c r="A40" s="118" t="s">
        <v>79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15"/>
      <c r="FX40" s="48">
        <f t="shared" si="3"/>
        <v>0</v>
      </c>
      <c r="FY40" s="165">
        <f t="shared" si="4"/>
        <v>0</v>
      </c>
    </row>
    <row r="41" spans="1:181" ht="12.75">
      <c r="A41" s="118" t="s">
        <v>25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15"/>
      <c r="FX41" s="48">
        <f t="shared" si="3"/>
        <v>0</v>
      </c>
      <c r="FY41" s="165">
        <f t="shared" si="4"/>
        <v>0</v>
      </c>
    </row>
    <row r="42" spans="1:181" ht="12.75">
      <c r="A42" s="48" t="s">
        <v>10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15"/>
      <c r="FX42" s="48">
        <f t="shared" si="3"/>
        <v>0</v>
      </c>
      <c r="FY42" s="165">
        <f t="shared" si="4"/>
        <v>0</v>
      </c>
    </row>
    <row r="43" spans="1:181" ht="13.5" thickBot="1">
      <c r="A43" s="94" t="s">
        <v>180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116"/>
      <c r="FX43" s="119">
        <f t="shared" si="3"/>
        <v>0</v>
      </c>
      <c r="FY43" s="119">
        <f t="shared" si="4"/>
        <v>0</v>
      </c>
    </row>
    <row r="44" ht="13.5" thickBot="1">
      <c r="A44" s="3"/>
    </row>
    <row r="45" spans="1:181" ht="13.5" thickBot="1">
      <c r="A45" s="1" t="s">
        <v>18</v>
      </c>
      <c r="B45" s="1">
        <f>SUM(B11:B43)</f>
        <v>1</v>
      </c>
      <c r="C45" s="1">
        <f>SUM(C11:C43)</f>
        <v>1</v>
      </c>
      <c r="D45" s="1">
        <f aca="true" t="shared" si="5" ref="D45:O45">SUM(D11:D43)</f>
        <v>2</v>
      </c>
      <c r="E45" s="1">
        <f t="shared" si="5"/>
        <v>1</v>
      </c>
      <c r="F45" s="1">
        <f t="shared" si="5"/>
        <v>2</v>
      </c>
      <c r="G45" s="1">
        <f t="shared" si="5"/>
        <v>1</v>
      </c>
      <c r="H45" s="1">
        <f t="shared" si="5"/>
        <v>1</v>
      </c>
      <c r="I45" s="1">
        <f t="shared" si="5"/>
        <v>1</v>
      </c>
      <c r="J45" s="1">
        <f t="shared" si="5"/>
        <v>1</v>
      </c>
      <c r="K45" s="1">
        <f t="shared" si="5"/>
        <v>3</v>
      </c>
      <c r="L45" s="1">
        <f t="shared" si="5"/>
        <v>2</v>
      </c>
      <c r="M45" s="1">
        <f t="shared" si="5"/>
        <v>1</v>
      </c>
      <c r="N45" s="1">
        <f t="shared" si="5"/>
        <v>1</v>
      </c>
      <c r="O45" s="1">
        <f t="shared" si="5"/>
        <v>1</v>
      </c>
      <c r="P45" s="1">
        <f aca="true" t="shared" si="6" ref="P45:W45">SUM(P11:P43)</f>
        <v>2</v>
      </c>
      <c r="Q45" s="1">
        <f t="shared" si="6"/>
        <v>1</v>
      </c>
      <c r="R45" s="1">
        <f t="shared" si="6"/>
        <v>1</v>
      </c>
      <c r="S45" s="1">
        <f t="shared" si="6"/>
        <v>1</v>
      </c>
      <c r="T45" s="1">
        <f t="shared" si="6"/>
        <v>1</v>
      </c>
      <c r="U45" s="1">
        <f t="shared" si="6"/>
        <v>1</v>
      </c>
      <c r="V45" s="1">
        <f t="shared" si="6"/>
        <v>1</v>
      </c>
      <c r="W45" s="1">
        <f t="shared" si="6"/>
        <v>1</v>
      </c>
      <c r="X45" s="1">
        <f>SUM(X11:X43)</f>
        <v>2</v>
      </c>
      <c r="Y45" s="1">
        <f>SUM(Y11:Y43)</f>
        <v>3</v>
      </c>
      <c r="Z45" s="1">
        <f>SUM(Z11:Z43)</f>
        <v>1</v>
      </c>
      <c r="AA45" s="1">
        <f>SUM(AA11:AA43)</f>
        <v>1</v>
      </c>
      <c r="AB45" s="1">
        <f aca="true" t="shared" si="7" ref="AB45:AL45">SUM(AB11:AB43)</f>
        <v>1</v>
      </c>
      <c r="AC45" s="1">
        <f t="shared" si="7"/>
        <v>1</v>
      </c>
      <c r="AD45" s="1">
        <f t="shared" si="7"/>
        <v>1</v>
      </c>
      <c r="AE45" s="1">
        <f t="shared" si="7"/>
        <v>2</v>
      </c>
      <c r="AF45" s="1">
        <f t="shared" si="7"/>
        <v>1</v>
      </c>
      <c r="AG45" s="1">
        <f t="shared" si="7"/>
        <v>1</v>
      </c>
      <c r="AH45" s="1">
        <f t="shared" si="7"/>
        <v>1</v>
      </c>
      <c r="AI45" s="1">
        <f t="shared" si="7"/>
        <v>1</v>
      </c>
      <c r="AJ45" s="1">
        <f t="shared" si="7"/>
        <v>2</v>
      </c>
      <c r="AK45" s="1">
        <f t="shared" si="7"/>
        <v>1</v>
      </c>
      <c r="AL45" s="1">
        <f t="shared" si="7"/>
        <v>6</v>
      </c>
      <c r="AM45" s="1">
        <f aca="true" t="shared" si="8" ref="AM45:BS45">SUM(AM11:AM43)</f>
        <v>2</v>
      </c>
      <c r="AN45" s="1">
        <f t="shared" si="8"/>
        <v>1</v>
      </c>
      <c r="AO45" s="1">
        <f t="shared" si="8"/>
        <v>1</v>
      </c>
      <c r="AP45" s="1">
        <f t="shared" si="8"/>
        <v>1</v>
      </c>
      <c r="AQ45" s="1">
        <f t="shared" si="8"/>
        <v>4</v>
      </c>
      <c r="AR45" s="1">
        <f t="shared" si="8"/>
        <v>1</v>
      </c>
      <c r="AS45" s="1">
        <f t="shared" si="8"/>
        <v>2</v>
      </c>
      <c r="AT45" s="1">
        <f t="shared" si="8"/>
        <v>4</v>
      </c>
      <c r="AU45" s="1">
        <f t="shared" si="8"/>
        <v>1</v>
      </c>
      <c r="AV45" s="1">
        <f t="shared" si="8"/>
        <v>2</v>
      </c>
      <c r="AW45" s="1">
        <f t="shared" si="8"/>
        <v>5</v>
      </c>
      <c r="AX45" s="1">
        <f t="shared" si="8"/>
        <v>3</v>
      </c>
      <c r="AY45" s="1">
        <f t="shared" si="8"/>
        <v>2</v>
      </c>
      <c r="AZ45" s="1">
        <f t="shared" si="8"/>
        <v>4</v>
      </c>
      <c r="BA45" s="1">
        <f t="shared" si="8"/>
        <v>6</v>
      </c>
      <c r="BB45" s="1">
        <f t="shared" si="8"/>
        <v>2</v>
      </c>
      <c r="BC45" s="1">
        <f t="shared" si="8"/>
        <v>4</v>
      </c>
      <c r="BD45" s="1">
        <f t="shared" si="8"/>
        <v>3</v>
      </c>
      <c r="BE45" s="1">
        <f t="shared" si="8"/>
        <v>4</v>
      </c>
      <c r="BF45" s="1">
        <f aca="true" t="shared" si="9" ref="BF45:BR45">SUM(BF11:BF43)</f>
        <v>2</v>
      </c>
      <c r="BG45" s="1">
        <f t="shared" si="9"/>
        <v>6</v>
      </c>
      <c r="BH45" s="1">
        <f t="shared" si="9"/>
        <v>2</v>
      </c>
      <c r="BI45" s="1">
        <f t="shared" si="9"/>
        <v>1</v>
      </c>
      <c r="BJ45" s="1">
        <f t="shared" si="9"/>
        <v>1</v>
      </c>
      <c r="BK45" s="1">
        <f t="shared" si="9"/>
        <v>2</v>
      </c>
      <c r="BL45" s="1">
        <f t="shared" si="9"/>
        <v>1</v>
      </c>
      <c r="BM45" s="1">
        <f t="shared" si="9"/>
        <v>1</v>
      </c>
      <c r="BN45" s="1">
        <f t="shared" si="9"/>
        <v>1</v>
      </c>
      <c r="BO45" s="1">
        <f t="shared" si="9"/>
        <v>1</v>
      </c>
      <c r="BP45" s="1">
        <f t="shared" si="9"/>
        <v>2</v>
      </c>
      <c r="BQ45" s="1">
        <f t="shared" si="9"/>
        <v>2</v>
      </c>
      <c r="BR45" s="1">
        <f t="shared" si="9"/>
        <v>1</v>
      </c>
      <c r="BS45" s="1">
        <f t="shared" si="8"/>
        <v>1</v>
      </c>
      <c r="BT45" s="1">
        <f aca="true" t="shared" si="10" ref="BT45:CG45">SUM(BT11:BT43)</f>
        <v>2</v>
      </c>
      <c r="BU45" s="1">
        <f t="shared" si="10"/>
        <v>3</v>
      </c>
      <c r="BV45" s="1">
        <f t="shared" si="10"/>
        <v>2</v>
      </c>
      <c r="BW45" s="1">
        <f t="shared" si="10"/>
        <v>2</v>
      </c>
      <c r="BX45" s="1">
        <f t="shared" si="10"/>
        <v>1</v>
      </c>
      <c r="BY45" s="1">
        <f t="shared" si="10"/>
        <v>1</v>
      </c>
      <c r="BZ45" s="1">
        <f t="shared" si="10"/>
        <v>1</v>
      </c>
      <c r="CA45" s="1">
        <f t="shared" si="10"/>
        <v>3</v>
      </c>
      <c r="CB45" s="1">
        <f t="shared" si="10"/>
        <v>7</v>
      </c>
      <c r="CC45" s="1">
        <f t="shared" si="10"/>
        <v>6</v>
      </c>
      <c r="CD45" s="1">
        <f t="shared" si="10"/>
        <v>14</v>
      </c>
      <c r="CE45" s="1">
        <f t="shared" si="10"/>
        <v>12</v>
      </c>
      <c r="CF45" s="1">
        <f t="shared" si="10"/>
        <v>10</v>
      </c>
      <c r="CG45" s="1">
        <f t="shared" si="10"/>
        <v>3</v>
      </c>
      <c r="CH45" s="1">
        <f aca="true" t="shared" si="11" ref="CH45:CS45">SUM(CH11:CH43)</f>
        <v>4</v>
      </c>
      <c r="CI45" s="1">
        <f t="shared" si="11"/>
        <v>2</v>
      </c>
      <c r="CJ45" s="1">
        <f t="shared" si="11"/>
        <v>12</v>
      </c>
      <c r="CK45" s="1">
        <f t="shared" si="11"/>
        <v>21</v>
      </c>
      <c r="CL45" s="1">
        <f t="shared" si="11"/>
        <v>34</v>
      </c>
      <c r="CM45" s="1">
        <f t="shared" si="11"/>
        <v>28</v>
      </c>
      <c r="CN45" s="1">
        <f t="shared" si="11"/>
        <v>5</v>
      </c>
      <c r="CO45" s="1">
        <f t="shared" si="11"/>
        <v>10</v>
      </c>
      <c r="CP45" s="1">
        <f t="shared" si="11"/>
        <v>24</v>
      </c>
      <c r="CQ45" s="1">
        <f t="shared" si="11"/>
        <v>24</v>
      </c>
      <c r="CR45" s="1">
        <f t="shared" si="11"/>
        <v>22</v>
      </c>
      <c r="CS45" s="1">
        <f t="shared" si="11"/>
        <v>20</v>
      </c>
      <c r="CT45" s="1">
        <f aca="true" t="shared" si="12" ref="CT45:DW45">SUM(CT11:CT43)</f>
        <v>13</v>
      </c>
      <c r="CU45" s="1">
        <f t="shared" si="12"/>
        <v>12</v>
      </c>
      <c r="CV45" s="1">
        <f t="shared" si="12"/>
        <v>11</v>
      </c>
      <c r="CW45" s="1">
        <f t="shared" si="12"/>
        <v>3</v>
      </c>
      <c r="CX45" s="1">
        <f t="shared" si="12"/>
        <v>4</v>
      </c>
      <c r="CY45" s="1">
        <f t="shared" si="12"/>
        <v>4</v>
      </c>
      <c r="CZ45" s="1">
        <f t="shared" si="12"/>
        <v>7</v>
      </c>
      <c r="DA45" s="1">
        <f t="shared" si="12"/>
        <v>11</v>
      </c>
      <c r="DB45" s="1">
        <f t="shared" si="12"/>
        <v>26</v>
      </c>
      <c r="DC45" s="1">
        <f t="shared" si="12"/>
        <v>19</v>
      </c>
      <c r="DD45" s="1">
        <f t="shared" si="12"/>
        <v>19</v>
      </c>
      <c r="DE45" s="1">
        <f t="shared" si="12"/>
        <v>16</v>
      </c>
      <c r="DF45" s="1">
        <f t="shared" si="12"/>
        <v>10</v>
      </c>
      <c r="DG45" s="1">
        <f t="shared" si="12"/>
        <v>11</v>
      </c>
      <c r="DH45" s="1">
        <f t="shared" si="12"/>
        <v>13</v>
      </c>
      <c r="DI45" s="1">
        <f t="shared" si="12"/>
        <v>11</v>
      </c>
      <c r="DJ45" s="1">
        <f t="shared" si="12"/>
        <v>5</v>
      </c>
      <c r="DK45" s="1">
        <f t="shared" si="12"/>
        <v>1</v>
      </c>
      <c r="DL45" s="1">
        <f t="shared" si="12"/>
        <v>4</v>
      </c>
      <c r="DM45" s="1">
        <f t="shared" si="12"/>
        <v>13</v>
      </c>
      <c r="DN45" s="1">
        <f t="shared" si="12"/>
        <v>16</v>
      </c>
      <c r="DO45" s="1">
        <f t="shared" si="12"/>
        <v>18</v>
      </c>
      <c r="DP45" s="1">
        <f t="shared" si="12"/>
        <v>27</v>
      </c>
      <c r="DQ45" s="1">
        <f t="shared" si="12"/>
        <v>26</v>
      </c>
      <c r="DR45" s="1">
        <f t="shared" si="12"/>
        <v>20</v>
      </c>
      <c r="DS45" s="1">
        <f t="shared" si="12"/>
        <v>17</v>
      </c>
      <c r="DT45" s="1">
        <f t="shared" si="12"/>
        <v>12</v>
      </c>
      <c r="DU45" s="1">
        <f t="shared" si="12"/>
        <v>18</v>
      </c>
      <c r="DV45" s="1">
        <f t="shared" si="12"/>
        <v>15</v>
      </c>
      <c r="DW45" s="1">
        <f t="shared" si="12"/>
        <v>5</v>
      </c>
      <c r="DX45" s="1">
        <f aca="true" t="shared" si="13" ref="DX45:EI45">SUM(DX11:DX43)</f>
        <v>1</v>
      </c>
      <c r="DY45" s="1">
        <f t="shared" si="13"/>
        <v>3</v>
      </c>
      <c r="DZ45" s="1">
        <f t="shared" si="13"/>
        <v>4</v>
      </c>
      <c r="EA45" s="1">
        <f t="shared" si="13"/>
        <v>14</v>
      </c>
      <c r="EB45" s="1">
        <f t="shared" si="13"/>
        <v>29</v>
      </c>
      <c r="EC45" s="1">
        <f t="shared" si="13"/>
        <v>31</v>
      </c>
      <c r="ED45" s="1">
        <f t="shared" si="13"/>
        <v>28</v>
      </c>
      <c r="EE45" s="1">
        <f t="shared" si="13"/>
        <v>20</v>
      </c>
      <c r="EF45" s="1">
        <f t="shared" si="13"/>
        <v>25</v>
      </c>
      <c r="EG45" s="1">
        <f t="shared" si="13"/>
        <v>28</v>
      </c>
      <c r="EH45" s="1">
        <f t="shared" si="13"/>
        <v>23</v>
      </c>
      <c r="EI45" s="1">
        <f t="shared" si="13"/>
        <v>24</v>
      </c>
      <c r="EJ45" s="1">
        <f aca="true" t="shared" si="14" ref="EJ45:EP45">SUM(EJ11:EJ43)</f>
        <v>14</v>
      </c>
      <c r="EK45" s="1">
        <f t="shared" si="14"/>
        <v>9</v>
      </c>
      <c r="EL45" s="1">
        <f t="shared" si="14"/>
        <v>1</v>
      </c>
      <c r="EM45" s="1">
        <f t="shared" si="14"/>
        <v>3</v>
      </c>
      <c r="EN45" s="1">
        <f t="shared" si="14"/>
        <v>4</v>
      </c>
      <c r="EO45" s="1">
        <f t="shared" si="14"/>
        <v>18</v>
      </c>
      <c r="EP45" s="1">
        <f t="shared" si="14"/>
        <v>21</v>
      </c>
      <c r="EQ45" s="1">
        <f>SUM(EQ11:EQ43)</f>
        <v>25</v>
      </c>
      <c r="ER45" s="1">
        <f>SUM(ER11:ER43)</f>
        <v>26</v>
      </c>
      <c r="ES45" s="1">
        <f>SUM(ES11:ES43)</f>
        <v>23</v>
      </c>
      <c r="ET45" s="1">
        <f>SUM(ET11:ET43)</f>
        <v>20</v>
      </c>
      <c r="EU45" s="1">
        <f aca="true" t="shared" si="15" ref="EU45:FQ45">SUM(EU11:EU43)</f>
        <v>20</v>
      </c>
      <c r="EV45" s="1">
        <f t="shared" si="15"/>
        <v>21</v>
      </c>
      <c r="EW45" s="1">
        <f t="shared" si="15"/>
        <v>15</v>
      </c>
      <c r="EX45" s="1">
        <f t="shared" si="15"/>
        <v>5</v>
      </c>
      <c r="EY45" s="1">
        <f t="shared" si="15"/>
        <v>1</v>
      </c>
      <c r="EZ45" s="1">
        <f t="shared" si="15"/>
        <v>2</v>
      </c>
      <c r="FA45" s="1">
        <f t="shared" si="15"/>
        <v>1</v>
      </c>
      <c r="FB45" s="1">
        <f t="shared" si="15"/>
        <v>5</v>
      </c>
      <c r="FC45" s="1">
        <f t="shared" si="15"/>
        <v>16</v>
      </c>
      <c r="FD45" s="1">
        <f t="shared" si="15"/>
        <v>25</v>
      </c>
      <c r="FE45" s="1">
        <f t="shared" si="15"/>
        <v>31</v>
      </c>
      <c r="FF45" s="1">
        <f t="shared" si="15"/>
        <v>26</v>
      </c>
      <c r="FG45" s="1">
        <f t="shared" si="15"/>
        <v>29</v>
      </c>
      <c r="FH45" s="1">
        <f t="shared" si="15"/>
        <v>23</v>
      </c>
      <c r="FI45" s="1">
        <f t="shared" si="15"/>
        <v>22</v>
      </c>
      <c r="FJ45" s="1">
        <f t="shared" si="15"/>
        <v>20</v>
      </c>
      <c r="FK45" s="1">
        <f t="shared" si="15"/>
        <v>16</v>
      </c>
      <c r="FL45" s="1">
        <f t="shared" si="15"/>
        <v>2</v>
      </c>
      <c r="FM45" s="1">
        <f t="shared" si="15"/>
        <v>2</v>
      </c>
      <c r="FN45" s="1">
        <f t="shared" si="15"/>
        <v>1</v>
      </c>
      <c r="FO45" s="1">
        <f t="shared" si="15"/>
        <v>3</v>
      </c>
      <c r="FP45" s="1">
        <f t="shared" si="15"/>
        <v>3</v>
      </c>
      <c r="FQ45" s="1">
        <f t="shared" si="15"/>
        <v>5</v>
      </c>
      <c r="FR45" s="1">
        <f>SUM(FR11:FR43)</f>
        <v>6</v>
      </c>
      <c r="FS45" s="1">
        <f>SUM(FS11:FS43)</f>
        <v>14</v>
      </c>
      <c r="FT45" s="1">
        <f>SUM(FT11:FT43)</f>
        <v>16</v>
      </c>
      <c r="FU45" s="1">
        <f>SUM(FU11:FU43)</f>
        <v>23</v>
      </c>
      <c r="FV45" s="1">
        <f>SUM(FV11:FV43)</f>
        <v>9</v>
      </c>
      <c r="FW45" s="164">
        <f>SUM(FX11:FX43)</f>
        <v>67</v>
      </c>
      <c r="FY45" s="66">
        <f>SUM(FY11:FY43)</f>
        <v>22</v>
      </c>
    </row>
    <row r="46" spans="1:178" ht="12.75">
      <c r="A46" s="39" t="s">
        <v>31</v>
      </c>
      <c r="B46" s="3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</row>
    <row r="47" spans="1:178" ht="13.5" thickBot="1">
      <c r="A47" s="110" t="s">
        <v>166</v>
      </c>
      <c r="B47" s="40">
        <f>COUNT(B11:B43)</f>
        <v>1</v>
      </c>
      <c r="C47" s="51">
        <f>COUNT(C11:C43)</f>
        <v>1</v>
      </c>
      <c r="D47" s="51">
        <f aca="true" t="shared" si="16" ref="D47:O47">COUNT(D11:D43)</f>
        <v>2</v>
      </c>
      <c r="E47" s="51">
        <f t="shared" si="16"/>
        <v>1</v>
      </c>
      <c r="F47" s="51">
        <f t="shared" si="16"/>
        <v>2</v>
      </c>
      <c r="G47" s="51">
        <f t="shared" si="16"/>
        <v>1</v>
      </c>
      <c r="H47" s="51">
        <f t="shared" si="16"/>
        <v>1</v>
      </c>
      <c r="I47" s="51">
        <f t="shared" si="16"/>
        <v>1</v>
      </c>
      <c r="J47" s="51">
        <f t="shared" si="16"/>
        <v>1</v>
      </c>
      <c r="K47" s="51">
        <f t="shared" si="16"/>
        <v>3</v>
      </c>
      <c r="L47" s="51">
        <f t="shared" si="16"/>
        <v>1</v>
      </c>
      <c r="M47" s="51">
        <f t="shared" si="16"/>
        <v>1</v>
      </c>
      <c r="N47" s="51">
        <f t="shared" si="16"/>
        <v>1</v>
      </c>
      <c r="O47" s="51">
        <f t="shared" si="16"/>
        <v>1</v>
      </c>
      <c r="P47" s="51">
        <f aca="true" t="shared" si="17" ref="P47:W47">COUNT(P11:P43)</f>
        <v>1</v>
      </c>
      <c r="Q47" s="51">
        <f t="shared" si="17"/>
        <v>1</v>
      </c>
      <c r="R47" s="51">
        <f t="shared" si="17"/>
        <v>1</v>
      </c>
      <c r="S47" s="51">
        <f t="shared" si="17"/>
        <v>1</v>
      </c>
      <c r="T47" s="51">
        <f t="shared" si="17"/>
        <v>1</v>
      </c>
      <c r="U47" s="51">
        <f t="shared" si="17"/>
        <v>1</v>
      </c>
      <c r="V47" s="51">
        <f t="shared" si="17"/>
        <v>1</v>
      </c>
      <c r="W47" s="51">
        <f t="shared" si="17"/>
        <v>1</v>
      </c>
      <c r="X47" s="51">
        <f>COUNT(X11:X43)</f>
        <v>1</v>
      </c>
      <c r="Y47" s="51">
        <f>COUNT(Y11:Y43)</f>
        <v>2</v>
      </c>
      <c r="Z47" s="51">
        <f>COUNT(Z11:Z43)</f>
        <v>1</v>
      </c>
      <c r="AA47" s="51">
        <f>COUNT(AA11:AA43)</f>
        <v>1</v>
      </c>
      <c r="AB47" s="51">
        <f aca="true" t="shared" si="18" ref="AB47:AL47">COUNT(AB11:AB43)</f>
        <v>1</v>
      </c>
      <c r="AC47" s="51">
        <f t="shared" si="18"/>
        <v>1</v>
      </c>
      <c r="AD47" s="51">
        <f t="shared" si="18"/>
        <v>1</v>
      </c>
      <c r="AE47" s="51">
        <f t="shared" si="18"/>
        <v>2</v>
      </c>
      <c r="AF47" s="51">
        <f t="shared" si="18"/>
        <v>1</v>
      </c>
      <c r="AG47" s="51">
        <f t="shared" si="18"/>
        <v>1</v>
      </c>
      <c r="AH47" s="51">
        <f t="shared" si="18"/>
        <v>1</v>
      </c>
      <c r="AI47" s="51">
        <f t="shared" si="18"/>
        <v>1</v>
      </c>
      <c r="AJ47" s="51">
        <f t="shared" si="18"/>
        <v>2</v>
      </c>
      <c r="AK47" s="51">
        <f t="shared" si="18"/>
        <v>1</v>
      </c>
      <c r="AL47" s="51">
        <f t="shared" si="18"/>
        <v>5</v>
      </c>
      <c r="AM47" s="51">
        <f aca="true" t="shared" si="19" ref="AM47:BS47">COUNT(AM11:AM43)</f>
        <v>2</v>
      </c>
      <c r="AN47" s="51">
        <f t="shared" si="19"/>
        <v>1</v>
      </c>
      <c r="AO47" s="51">
        <f t="shared" si="19"/>
        <v>1</v>
      </c>
      <c r="AP47" s="51">
        <f t="shared" si="19"/>
        <v>1</v>
      </c>
      <c r="AQ47" s="51">
        <f t="shared" si="19"/>
        <v>4</v>
      </c>
      <c r="AR47" s="51">
        <f t="shared" si="19"/>
        <v>1</v>
      </c>
      <c r="AS47" s="51">
        <f t="shared" si="19"/>
        <v>2</v>
      </c>
      <c r="AT47" s="51">
        <f t="shared" si="19"/>
        <v>2</v>
      </c>
      <c r="AU47" s="51">
        <f t="shared" si="19"/>
        <v>1</v>
      </c>
      <c r="AV47" s="51">
        <f t="shared" si="19"/>
        <v>1</v>
      </c>
      <c r="AW47" s="51">
        <f t="shared" si="19"/>
        <v>3</v>
      </c>
      <c r="AX47" s="51">
        <f t="shared" si="19"/>
        <v>3</v>
      </c>
      <c r="AY47" s="51">
        <f t="shared" si="19"/>
        <v>2</v>
      </c>
      <c r="AZ47" s="51">
        <f t="shared" si="19"/>
        <v>3</v>
      </c>
      <c r="BA47" s="51">
        <f t="shared" si="19"/>
        <v>4</v>
      </c>
      <c r="BB47" s="51">
        <f t="shared" si="19"/>
        <v>2</v>
      </c>
      <c r="BC47" s="51">
        <f t="shared" si="19"/>
        <v>3</v>
      </c>
      <c r="BD47" s="51">
        <f t="shared" si="19"/>
        <v>2</v>
      </c>
      <c r="BE47" s="51">
        <f t="shared" si="19"/>
        <v>3</v>
      </c>
      <c r="BF47" s="51">
        <f aca="true" t="shared" si="20" ref="BF47:BR47">COUNT(BF11:BF43)</f>
        <v>1</v>
      </c>
      <c r="BG47" s="51">
        <f t="shared" si="20"/>
        <v>3</v>
      </c>
      <c r="BH47" s="51">
        <f t="shared" si="20"/>
        <v>2</v>
      </c>
      <c r="BI47" s="51">
        <f t="shared" si="20"/>
        <v>1</v>
      </c>
      <c r="BJ47" s="51">
        <f t="shared" si="20"/>
        <v>1</v>
      </c>
      <c r="BK47" s="51">
        <f t="shared" si="20"/>
        <v>2</v>
      </c>
      <c r="BL47" s="51">
        <f t="shared" si="20"/>
        <v>1</v>
      </c>
      <c r="BM47" s="51">
        <f t="shared" si="20"/>
        <v>1</v>
      </c>
      <c r="BN47" s="51">
        <f t="shared" si="20"/>
        <v>1</v>
      </c>
      <c r="BO47" s="51">
        <f t="shared" si="20"/>
        <v>1</v>
      </c>
      <c r="BP47" s="51">
        <f t="shared" si="20"/>
        <v>2</v>
      </c>
      <c r="BQ47" s="51">
        <f t="shared" si="20"/>
        <v>1</v>
      </c>
      <c r="BR47" s="51">
        <f t="shared" si="20"/>
        <v>1</v>
      </c>
      <c r="BS47" s="51">
        <f t="shared" si="19"/>
        <v>1</v>
      </c>
      <c r="BT47" s="51">
        <f aca="true" t="shared" si="21" ref="BT47:CG47">COUNT(BT11:BT43)</f>
        <v>2</v>
      </c>
      <c r="BU47" s="51">
        <f t="shared" si="21"/>
        <v>1</v>
      </c>
      <c r="BV47" s="51">
        <f t="shared" si="21"/>
        <v>1</v>
      </c>
      <c r="BW47" s="51">
        <f t="shared" si="21"/>
        <v>2</v>
      </c>
      <c r="BX47" s="51">
        <f t="shared" si="21"/>
        <v>1</v>
      </c>
      <c r="BY47" s="51">
        <f t="shared" si="21"/>
        <v>1</v>
      </c>
      <c r="BZ47" s="51">
        <f t="shared" si="21"/>
        <v>1</v>
      </c>
      <c r="CA47" s="51">
        <f t="shared" si="21"/>
        <v>2</v>
      </c>
      <c r="CB47" s="51">
        <f t="shared" si="21"/>
        <v>6</v>
      </c>
      <c r="CC47" s="51">
        <f t="shared" si="21"/>
        <v>3</v>
      </c>
      <c r="CD47" s="51">
        <f t="shared" si="21"/>
        <v>8</v>
      </c>
      <c r="CE47" s="51">
        <f t="shared" si="21"/>
        <v>6</v>
      </c>
      <c r="CF47" s="51">
        <f t="shared" si="21"/>
        <v>7</v>
      </c>
      <c r="CG47" s="51">
        <f t="shared" si="21"/>
        <v>2</v>
      </c>
      <c r="CH47" s="51">
        <f aca="true" t="shared" si="22" ref="CH47:CS47">COUNT(CH11:CH43)</f>
        <v>3</v>
      </c>
      <c r="CI47" s="51">
        <f t="shared" si="22"/>
        <v>2</v>
      </c>
      <c r="CJ47" s="51">
        <f t="shared" si="22"/>
        <v>4</v>
      </c>
      <c r="CK47" s="51">
        <f t="shared" si="22"/>
        <v>4</v>
      </c>
      <c r="CL47" s="51">
        <f t="shared" si="22"/>
        <v>8</v>
      </c>
      <c r="CM47" s="51">
        <f t="shared" si="22"/>
        <v>8</v>
      </c>
      <c r="CN47" s="51">
        <f t="shared" si="22"/>
        <v>2</v>
      </c>
      <c r="CO47" s="51">
        <f t="shared" si="22"/>
        <v>6</v>
      </c>
      <c r="CP47" s="51">
        <f t="shared" si="22"/>
        <v>9</v>
      </c>
      <c r="CQ47" s="51">
        <f t="shared" si="22"/>
        <v>9</v>
      </c>
      <c r="CR47" s="51">
        <f t="shared" si="22"/>
        <v>8</v>
      </c>
      <c r="CS47" s="51">
        <f t="shared" si="22"/>
        <v>8</v>
      </c>
      <c r="CT47" s="51">
        <f aca="true" t="shared" si="23" ref="CT47:DW47">COUNT(CT11:CT43)</f>
        <v>7</v>
      </c>
      <c r="CU47" s="51">
        <f t="shared" si="23"/>
        <v>5</v>
      </c>
      <c r="CV47" s="51">
        <f t="shared" si="23"/>
        <v>6</v>
      </c>
      <c r="CW47" s="51">
        <f t="shared" si="23"/>
        <v>2</v>
      </c>
      <c r="CX47" s="51">
        <f t="shared" si="23"/>
        <v>3</v>
      </c>
      <c r="CY47" s="51">
        <f t="shared" si="23"/>
        <v>2</v>
      </c>
      <c r="CZ47" s="51">
        <f t="shared" si="23"/>
        <v>3</v>
      </c>
      <c r="DA47" s="51">
        <f t="shared" si="23"/>
        <v>4</v>
      </c>
      <c r="DB47" s="51">
        <f t="shared" si="23"/>
        <v>7</v>
      </c>
      <c r="DC47" s="51">
        <f t="shared" si="23"/>
        <v>5</v>
      </c>
      <c r="DD47" s="51">
        <f t="shared" si="23"/>
        <v>9</v>
      </c>
      <c r="DE47" s="51">
        <f t="shared" si="23"/>
        <v>5</v>
      </c>
      <c r="DF47" s="51">
        <f t="shared" si="23"/>
        <v>5</v>
      </c>
      <c r="DG47" s="51">
        <f t="shared" si="23"/>
        <v>5</v>
      </c>
      <c r="DH47" s="51">
        <f t="shared" si="23"/>
        <v>6</v>
      </c>
      <c r="DI47" s="51">
        <f t="shared" si="23"/>
        <v>4</v>
      </c>
      <c r="DJ47" s="51">
        <f t="shared" si="23"/>
        <v>5</v>
      </c>
      <c r="DK47" s="51">
        <f t="shared" si="23"/>
        <v>1</v>
      </c>
      <c r="DL47" s="51">
        <f t="shared" si="23"/>
        <v>2</v>
      </c>
      <c r="DM47" s="51">
        <f t="shared" si="23"/>
        <v>4</v>
      </c>
      <c r="DN47" s="51">
        <f t="shared" si="23"/>
        <v>4</v>
      </c>
      <c r="DO47" s="51">
        <f t="shared" si="23"/>
        <v>6</v>
      </c>
      <c r="DP47" s="51">
        <f t="shared" si="23"/>
        <v>9</v>
      </c>
      <c r="DQ47" s="51">
        <f t="shared" si="23"/>
        <v>8</v>
      </c>
      <c r="DR47" s="51">
        <f t="shared" si="23"/>
        <v>8</v>
      </c>
      <c r="DS47" s="51">
        <f t="shared" si="23"/>
        <v>7</v>
      </c>
      <c r="DT47" s="51">
        <f t="shared" si="23"/>
        <v>7</v>
      </c>
      <c r="DU47" s="51">
        <f t="shared" si="23"/>
        <v>8</v>
      </c>
      <c r="DV47" s="51">
        <f t="shared" si="23"/>
        <v>6</v>
      </c>
      <c r="DW47" s="51">
        <f t="shared" si="23"/>
        <v>3</v>
      </c>
      <c r="DX47" s="51">
        <f aca="true" t="shared" si="24" ref="DX47:EI47">COUNT(DX11:DX43)</f>
        <v>1</v>
      </c>
      <c r="DY47" s="51">
        <f t="shared" si="24"/>
        <v>3</v>
      </c>
      <c r="DZ47" s="51">
        <f t="shared" si="24"/>
        <v>3</v>
      </c>
      <c r="EA47" s="51">
        <f t="shared" si="24"/>
        <v>6</v>
      </c>
      <c r="EB47" s="51">
        <f t="shared" si="24"/>
        <v>8</v>
      </c>
      <c r="EC47" s="51">
        <f t="shared" si="24"/>
        <v>9</v>
      </c>
      <c r="ED47" s="51">
        <f t="shared" si="24"/>
        <v>7</v>
      </c>
      <c r="EE47" s="51">
        <f t="shared" si="24"/>
        <v>6</v>
      </c>
      <c r="EF47" s="51">
        <f t="shared" si="24"/>
        <v>8</v>
      </c>
      <c r="EG47" s="51">
        <f t="shared" si="24"/>
        <v>7</v>
      </c>
      <c r="EH47" s="51">
        <f t="shared" si="24"/>
        <v>8</v>
      </c>
      <c r="EI47" s="51">
        <f t="shared" si="24"/>
        <v>6</v>
      </c>
      <c r="EJ47" s="51">
        <f aca="true" t="shared" si="25" ref="EJ47:EP47">COUNT(EJ11:EJ43)</f>
        <v>3</v>
      </c>
      <c r="EK47" s="51">
        <f t="shared" si="25"/>
        <v>3</v>
      </c>
      <c r="EL47" s="51">
        <f t="shared" si="25"/>
        <v>1</v>
      </c>
      <c r="EM47" s="51">
        <f t="shared" si="25"/>
        <v>2</v>
      </c>
      <c r="EN47" s="51">
        <f t="shared" si="25"/>
        <v>2</v>
      </c>
      <c r="EO47" s="51">
        <f t="shared" si="25"/>
        <v>5</v>
      </c>
      <c r="EP47" s="51">
        <f t="shared" si="25"/>
        <v>7</v>
      </c>
      <c r="EQ47" s="51">
        <f>COUNT(EQ11:EQ43)</f>
        <v>8</v>
      </c>
      <c r="ER47" s="51">
        <f>COUNT(ER11:ER43)</f>
        <v>8</v>
      </c>
      <c r="ES47" s="51">
        <f>COUNT(ES11:ES43)</f>
        <v>4</v>
      </c>
      <c r="ET47" s="51">
        <f>COUNT(ET11:ET43)</f>
        <v>7</v>
      </c>
      <c r="EU47" s="51">
        <f aca="true" t="shared" si="26" ref="EU47:FQ47">COUNT(EU11:EU43)</f>
        <v>7</v>
      </c>
      <c r="EV47" s="51">
        <f t="shared" si="26"/>
        <v>6</v>
      </c>
      <c r="EW47" s="51">
        <f t="shared" si="26"/>
        <v>6</v>
      </c>
      <c r="EX47" s="51">
        <f t="shared" si="26"/>
        <v>5</v>
      </c>
      <c r="EY47" s="51">
        <f t="shared" si="26"/>
        <v>1</v>
      </c>
      <c r="EZ47" s="51">
        <f t="shared" si="26"/>
        <v>1</v>
      </c>
      <c r="FA47" s="51">
        <f t="shared" si="26"/>
        <v>1</v>
      </c>
      <c r="FB47" s="51">
        <f t="shared" si="26"/>
        <v>3</v>
      </c>
      <c r="FC47" s="51">
        <f t="shared" si="26"/>
        <v>6</v>
      </c>
      <c r="FD47" s="51">
        <f t="shared" si="26"/>
        <v>7</v>
      </c>
      <c r="FE47" s="51">
        <f t="shared" si="26"/>
        <v>9</v>
      </c>
      <c r="FF47" s="51">
        <f t="shared" si="26"/>
        <v>10</v>
      </c>
      <c r="FG47" s="51">
        <f t="shared" si="26"/>
        <v>8</v>
      </c>
      <c r="FH47" s="51">
        <f t="shared" si="26"/>
        <v>8</v>
      </c>
      <c r="FI47" s="51">
        <f t="shared" si="26"/>
        <v>6</v>
      </c>
      <c r="FJ47" s="51">
        <f t="shared" si="26"/>
        <v>7</v>
      </c>
      <c r="FK47" s="51">
        <f t="shared" si="26"/>
        <v>7</v>
      </c>
      <c r="FL47" s="51">
        <f t="shared" si="26"/>
        <v>1</v>
      </c>
      <c r="FM47" s="51">
        <f t="shared" si="26"/>
        <v>1</v>
      </c>
      <c r="FN47" s="51">
        <f t="shared" si="26"/>
        <v>1</v>
      </c>
      <c r="FO47" s="51">
        <f t="shared" si="26"/>
        <v>2</v>
      </c>
      <c r="FP47" s="51">
        <f t="shared" si="26"/>
        <v>2</v>
      </c>
      <c r="FQ47" s="51">
        <f t="shared" si="26"/>
        <v>4</v>
      </c>
      <c r="FR47" s="51">
        <f>COUNT(FR11:FR43)</f>
        <v>5</v>
      </c>
      <c r="FS47" s="51">
        <f>COUNT(FS11:FS43)</f>
        <v>6</v>
      </c>
      <c r="FT47" s="51">
        <f>COUNT(FT11:FT43)</f>
        <v>6</v>
      </c>
      <c r="FU47" s="51">
        <f>COUNT(FU11:FU43)</f>
        <v>7</v>
      </c>
      <c r="FV47" s="51">
        <f>COUNT(FV11:FV43)</f>
        <v>6</v>
      </c>
    </row>
    <row r="48" ht="13.5" thickBot="1"/>
    <row r="49" spans="1:125" ht="12.75">
      <c r="A49" s="120" t="s">
        <v>184</v>
      </c>
      <c r="B49" s="121"/>
      <c r="C49" s="121"/>
      <c r="D49" s="124">
        <v>177</v>
      </c>
      <c r="DU49" s="73"/>
    </row>
    <row r="50" spans="1:4" ht="12.75">
      <c r="A50" s="128" t="s">
        <v>185</v>
      </c>
      <c r="B50" s="127"/>
      <c r="C50" s="127"/>
      <c r="D50" s="129">
        <f>+FY45</f>
        <v>22</v>
      </c>
    </row>
    <row r="51" spans="1:4" ht="13.5" thickBot="1">
      <c r="A51" s="122" t="s">
        <v>196</v>
      </c>
      <c r="B51" s="123"/>
      <c r="C51" s="123"/>
      <c r="D51" s="125">
        <f>+FW45</f>
        <v>67</v>
      </c>
    </row>
    <row r="52" ht="12.75">
      <c r="F52" s="160"/>
    </row>
    <row r="53" ht="12.75">
      <c r="A53" s="86" t="s">
        <v>253</v>
      </c>
    </row>
    <row r="54" ht="12.75">
      <c r="A54" s="109" t="s">
        <v>162</v>
      </c>
    </row>
    <row r="55" ht="12.75">
      <c r="A55" s="72" t="s">
        <v>163</v>
      </c>
    </row>
    <row r="56" ht="12.75">
      <c r="A56" s="72" t="s">
        <v>164</v>
      </c>
    </row>
    <row r="57" ht="12.75">
      <c r="A57" s="73"/>
    </row>
    <row r="58" ht="12.75">
      <c r="A58" s="73" t="s">
        <v>171</v>
      </c>
    </row>
    <row r="59" ht="12.75">
      <c r="A59" s="73" t="s">
        <v>165</v>
      </c>
    </row>
    <row r="60" ht="12.75">
      <c r="A60" s="73" t="s">
        <v>172</v>
      </c>
    </row>
    <row r="61" ht="12.75">
      <c r="A61" s="73" t="s">
        <v>261</v>
      </c>
    </row>
    <row r="63" ht="12.75">
      <c r="A63" s="86" t="s">
        <v>167</v>
      </c>
    </row>
    <row r="64" ht="12.75">
      <c r="A64" s="73" t="s">
        <v>168</v>
      </c>
    </row>
    <row r="65" ht="12.75">
      <c r="A65" s="73" t="s">
        <v>169</v>
      </c>
    </row>
    <row r="66" ht="12.75">
      <c r="A66" s="73" t="s">
        <v>170</v>
      </c>
    </row>
    <row r="67" ht="12.75">
      <c r="A67" s="73" t="s">
        <v>173</v>
      </c>
    </row>
    <row r="68" ht="12.75">
      <c r="A68" s="73" t="s">
        <v>186</v>
      </c>
    </row>
    <row r="70" ht="12.75">
      <c r="A70" s="86" t="s">
        <v>174</v>
      </c>
    </row>
    <row r="71" ht="12.75">
      <c r="A71" s="73" t="s">
        <v>176</v>
      </c>
    </row>
    <row r="72" ht="12.75">
      <c r="A72" s="73" t="s">
        <v>187</v>
      </c>
    </row>
    <row r="73" ht="12.75">
      <c r="A73" s="73" t="s">
        <v>188</v>
      </c>
    </row>
    <row r="74" ht="12.75">
      <c r="A74" s="73" t="s">
        <v>178</v>
      </c>
    </row>
    <row r="75" ht="12.75">
      <c r="A75" s="73" t="s">
        <v>177</v>
      </c>
    </row>
    <row r="76" ht="12.75">
      <c r="A76" s="73" t="s">
        <v>189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12" r:id="rId1"/>
  <headerFooter>
    <oddHeader>&amp;L&amp;Z&amp;F</oddHeader>
    <oddFooter>&amp;LOrtwin Hoffmann - Van Eyckpark 2 - 9250 Waasmunster&amp;Rsheet: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7" width="15.140625" style="0" customWidth="1"/>
    <col min="8" max="8" width="1.8515625" style="0" customWidth="1"/>
    <col min="9" max="9" width="18.8515625" style="0" bestFit="1" customWidth="1"/>
    <col min="10" max="11" width="18.8515625" style="0" customWidth="1"/>
  </cols>
  <sheetData>
    <row r="1" ht="15.75">
      <c r="A1" s="19" t="s">
        <v>30</v>
      </c>
    </row>
    <row r="2" ht="13.5" thickBot="1"/>
    <row r="3" spans="1:11" ht="12.75">
      <c r="A3" s="22"/>
      <c r="B3" s="25" t="s">
        <v>29</v>
      </c>
      <c r="C3" s="26"/>
      <c r="D3" s="25" t="s">
        <v>28</v>
      </c>
      <c r="E3" s="26"/>
      <c r="F3" s="25" t="s">
        <v>27</v>
      </c>
      <c r="G3" s="26"/>
      <c r="I3" s="174" t="s">
        <v>201</v>
      </c>
      <c r="J3" s="175"/>
      <c r="K3" s="176"/>
    </row>
    <row r="4" spans="1:11" ht="13.5" thickBot="1">
      <c r="A4" s="23"/>
      <c r="B4" s="27"/>
      <c r="C4" s="28"/>
      <c r="D4" s="29"/>
      <c r="E4" s="28"/>
      <c r="F4" s="29"/>
      <c r="G4" s="28"/>
      <c r="I4" s="139"/>
      <c r="J4" s="140"/>
      <c r="K4" s="21"/>
    </row>
    <row r="5" spans="1:11" ht="12.75">
      <c r="A5" s="23"/>
      <c r="B5" s="152" t="s">
        <v>128</v>
      </c>
      <c r="C5" s="148" t="s">
        <v>128</v>
      </c>
      <c r="D5" s="152" t="s">
        <v>128</v>
      </c>
      <c r="E5" s="148" t="s">
        <v>128</v>
      </c>
      <c r="F5" s="152" t="s">
        <v>128</v>
      </c>
      <c r="G5" s="148" t="s">
        <v>128</v>
      </c>
      <c r="I5" s="145" t="s">
        <v>205</v>
      </c>
      <c r="J5" s="145" t="s">
        <v>207</v>
      </c>
      <c r="K5" s="143" t="s">
        <v>207</v>
      </c>
    </row>
    <row r="6" spans="1:11" ht="12.75">
      <c r="A6" s="23"/>
      <c r="B6" s="153" t="s">
        <v>230</v>
      </c>
      <c r="C6" s="148" t="s">
        <v>31</v>
      </c>
      <c r="D6" s="153" t="s">
        <v>230</v>
      </c>
      <c r="E6" s="148" t="s">
        <v>31</v>
      </c>
      <c r="F6" s="153" t="s">
        <v>230</v>
      </c>
      <c r="G6" s="148" t="s">
        <v>31</v>
      </c>
      <c r="I6" s="146" t="s">
        <v>206</v>
      </c>
      <c r="J6" s="147" t="s">
        <v>202</v>
      </c>
      <c r="K6" s="148" t="s">
        <v>203</v>
      </c>
    </row>
    <row r="7" spans="1:11" ht="13.5" thickBot="1">
      <c r="A7" s="24"/>
      <c r="B7" s="154"/>
      <c r="C7" s="151"/>
      <c r="D7" s="154"/>
      <c r="E7" s="151"/>
      <c r="F7" s="154"/>
      <c r="G7" s="151"/>
      <c r="I7" s="149" t="s">
        <v>204</v>
      </c>
      <c r="J7" s="150"/>
      <c r="K7" s="151"/>
    </row>
    <row r="8" spans="1:11" ht="12.75">
      <c r="A8" s="23"/>
      <c r="B8" s="31"/>
      <c r="C8" s="20"/>
      <c r="D8" s="31"/>
      <c r="E8" s="20"/>
      <c r="F8" s="30"/>
      <c r="G8" s="156"/>
      <c r="I8" s="56" t="s">
        <v>239</v>
      </c>
      <c r="J8" s="56" t="s">
        <v>214</v>
      </c>
      <c r="K8" s="20"/>
    </row>
    <row r="9" spans="1:11" ht="12.75">
      <c r="A9" s="23">
        <v>2007</v>
      </c>
      <c r="B9" s="33">
        <v>42</v>
      </c>
      <c r="C9" s="35">
        <v>10</v>
      </c>
      <c r="D9" s="34">
        <v>9</v>
      </c>
      <c r="E9" s="36">
        <v>4</v>
      </c>
      <c r="F9" s="153" t="s">
        <v>232</v>
      </c>
      <c r="G9" s="157" t="s">
        <v>232</v>
      </c>
      <c r="I9" s="144" t="s">
        <v>245</v>
      </c>
      <c r="J9" s="144" t="s">
        <v>222</v>
      </c>
      <c r="K9" s="157" t="s">
        <v>35</v>
      </c>
    </row>
    <row r="10" spans="1:11" ht="13.5" thickBot="1">
      <c r="A10" s="24"/>
      <c r="B10" s="32"/>
      <c r="C10" s="21"/>
      <c r="D10" s="32"/>
      <c r="E10" s="21"/>
      <c r="F10" s="155" t="s">
        <v>231</v>
      </c>
      <c r="G10" s="158" t="s">
        <v>231</v>
      </c>
      <c r="I10" s="95" t="s">
        <v>210</v>
      </c>
      <c r="J10" s="95" t="s">
        <v>217</v>
      </c>
      <c r="K10" s="158"/>
    </row>
    <row r="11" spans="1:11" ht="12.75">
      <c r="A11" s="23"/>
      <c r="B11" s="31"/>
      <c r="C11" s="20"/>
      <c r="D11" s="31"/>
      <c r="E11" s="20"/>
      <c r="F11" s="31"/>
      <c r="G11" s="159"/>
      <c r="I11" s="56" t="s">
        <v>239</v>
      </c>
      <c r="J11" s="56" t="s">
        <v>243</v>
      </c>
      <c r="K11" s="141"/>
    </row>
    <row r="12" spans="1:11" ht="12.75">
      <c r="A12" s="23">
        <v>2008</v>
      </c>
      <c r="B12" s="33">
        <v>32</v>
      </c>
      <c r="C12" s="35">
        <v>13</v>
      </c>
      <c r="D12" s="34">
        <v>7</v>
      </c>
      <c r="E12" s="36">
        <v>4</v>
      </c>
      <c r="F12" s="153" t="s">
        <v>232</v>
      </c>
      <c r="G12" s="157" t="s">
        <v>232</v>
      </c>
      <c r="I12" s="144" t="s">
        <v>235</v>
      </c>
      <c r="J12" s="144" t="s">
        <v>215</v>
      </c>
      <c r="K12" s="157" t="s">
        <v>35</v>
      </c>
    </row>
    <row r="13" spans="1:11" ht="13.5" thickBot="1">
      <c r="A13" s="24"/>
      <c r="B13" s="32"/>
      <c r="C13" s="21"/>
      <c r="D13" s="32"/>
      <c r="E13" s="21"/>
      <c r="F13" s="155" t="s">
        <v>231</v>
      </c>
      <c r="G13" s="158" t="s">
        <v>231</v>
      </c>
      <c r="I13" s="95" t="s">
        <v>240</v>
      </c>
      <c r="J13" s="95" t="s">
        <v>244</v>
      </c>
      <c r="K13" s="158"/>
    </row>
    <row r="14" spans="1:11" ht="12.75">
      <c r="A14" s="23"/>
      <c r="B14" s="31"/>
      <c r="C14" s="20"/>
      <c r="D14" s="31"/>
      <c r="E14" s="20"/>
      <c r="F14" s="31"/>
      <c r="G14" s="20"/>
      <c r="I14" s="56" t="s">
        <v>239</v>
      </c>
      <c r="J14" s="56" t="s">
        <v>242</v>
      </c>
      <c r="K14" s="56" t="s">
        <v>242</v>
      </c>
    </row>
    <row r="15" spans="1:11" ht="12.75">
      <c r="A15" s="23">
        <v>2009</v>
      </c>
      <c r="B15" s="33">
        <v>192</v>
      </c>
      <c r="C15" s="35">
        <v>16</v>
      </c>
      <c r="D15" s="34">
        <v>24</v>
      </c>
      <c r="E15" s="36">
        <v>6</v>
      </c>
      <c r="F15" s="34">
        <v>22</v>
      </c>
      <c r="G15" s="36">
        <v>6</v>
      </c>
      <c r="I15" s="144" t="s">
        <v>241</v>
      </c>
      <c r="J15" s="144" t="s">
        <v>215</v>
      </c>
      <c r="K15" s="144" t="s">
        <v>235</v>
      </c>
    </row>
    <row r="16" spans="1:11" ht="13.5" thickBot="1">
      <c r="A16" s="24"/>
      <c r="B16" s="32"/>
      <c r="C16" s="21"/>
      <c r="D16" s="32"/>
      <c r="E16" s="21"/>
      <c r="F16" s="32"/>
      <c r="G16" s="21"/>
      <c r="I16" s="95" t="s">
        <v>240</v>
      </c>
      <c r="J16" s="95" t="s">
        <v>218</v>
      </c>
      <c r="K16" s="95" t="s">
        <v>218</v>
      </c>
    </row>
    <row r="17" spans="1:11" ht="12.75">
      <c r="A17" s="23"/>
      <c r="B17" s="31"/>
      <c r="C17" s="20"/>
      <c r="D17" s="31"/>
      <c r="E17" s="20"/>
      <c r="F17" s="31"/>
      <c r="G17" s="20"/>
      <c r="I17" s="56" t="s">
        <v>239</v>
      </c>
      <c r="J17" s="56" t="s">
        <v>214</v>
      </c>
      <c r="K17" s="142" t="s">
        <v>227</v>
      </c>
    </row>
    <row r="18" spans="1:11" ht="12.75">
      <c r="A18" s="23">
        <v>2010</v>
      </c>
      <c r="B18" s="33">
        <v>168</v>
      </c>
      <c r="C18" s="35">
        <v>14</v>
      </c>
      <c r="D18" s="34">
        <v>19</v>
      </c>
      <c r="E18" s="36">
        <v>6</v>
      </c>
      <c r="F18" s="34">
        <v>18</v>
      </c>
      <c r="G18" s="36">
        <v>6</v>
      </c>
      <c r="I18" s="144" t="s">
        <v>215</v>
      </c>
      <c r="J18" s="144" t="s">
        <v>235</v>
      </c>
      <c r="K18" s="144" t="s">
        <v>235</v>
      </c>
    </row>
    <row r="19" spans="1:11" ht="13.5" thickBot="1">
      <c r="A19" s="24"/>
      <c r="B19" s="32"/>
      <c r="C19" s="21"/>
      <c r="D19" s="32"/>
      <c r="E19" s="21"/>
      <c r="F19" s="32"/>
      <c r="G19" s="21"/>
      <c r="I19" s="95" t="s">
        <v>240</v>
      </c>
      <c r="J19" s="95" t="s">
        <v>218</v>
      </c>
      <c r="K19" s="95" t="s">
        <v>218</v>
      </c>
    </row>
    <row r="20" spans="1:11" ht="12.75">
      <c r="A20" s="23"/>
      <c r="B20" s="31"/>
      <c r="C20" s="20"/>
      <c r="D20" s="31"/>
      <c r="E20" s="20"/>
      <c r="F20" s="31"/>
      <c r="G20" s="20"/>
      <c r="I20" s="56" t="s">
        <v>239</v>
      </c>
      <c r="J20" s="56" t="s">
        <v>214</v>
      </c>
      <c r="K20" s="142" t="s">
        <v>227</v>
      </c>
    </row>
    <row r="21" spans="1:11" ht="12.75">
      <c r="A21" s="23">
        <v>2011</v>
      </c>
      <c r="B21" s="33">
        <v>41</v>
      </c>
      <c r="C21" s="35">
        <v>13</v>
      </c>
      <c r="D21" s="34">
        <v>9</v>
      </c>
      <c r="E21" s="36">
        <v>4</v>
      </c>
      <c r="F21" s="34">
        <v>9</v>
      </c>
      <c r="G21" s="36">
        <v>4</v>
      </c>
      <c r="I21" s="144" t="s">
        <v>235</v>
      </c>
      <c r="J21" s="144" t="s">
        <v>235</v>
      </c>
      <c r="K21" s="144" t="s">
        <v>215</v>
      </c>
    </row>
    <row r="22" spans="1:11" ht="13.5" thickBot="1">
      <c r="A22" s="24"/>
      <c r="B22" s="32"/>
      <c r="C22" s="21"/>
      <c r="D22" s="32"/>
      <c r="E22" s="21"/>
      <c r="F22" s="32"/>
      <c r="G22" s="21"/>
      <c r="I22" s="95" t="s">
        <v>210</v>
      </c>
      <c r="J22" s="95" t="s">
        <v>229</v>
      </c>
      <c r="K22" s="95" t="s">
        <v>217</v>
      </c>
    </row>
    <row r="23" spans="1:11" ht="12.75">
      <c r="A23" s="23"/>
      <c r="B23" s="31"/>
      <c r="C23" s="20"/>
      <c r="D23" s="31"/>
      <c r="E23" s="20"/>
      <c r="F23" s="31"/>
      <c r="G23" s="20"/>
      <c r="I23" s="56" t="s">
        <v>239</v>
      </c>
      <c r="J23" s="56" t="s">
        <v>219</v>
      </c>
      <c r="K23" s="142" t="s">
        <v>227</v>
      </c>
    </row>
    <row r="24" spans="1:11" ht="12.75">
      <c r="A24" s="23">
        <v>2012</v>
      </c>
      <c r="B24" s="33">
        <v>73</v>
      </c>
      <c r="C24" s="35">
        <v>14</v>
      </c>
      <c r="D24" s="34">
        <v>15</v>
      </c>
      <c r="E24" s="36">
        <v>5</v>
      </c>
      <c r="F24" s="34">
        <v>13</v>
      </c>
      <c r="G24" s="36">
        <v>5</v>
      </c>
      <c r="I24" s="144" t="s">
        <v>235</v>
      </c>
      <c r="J24" s="144" t="s">
        <v>235</v>
      </c>
      <c r="K24" s="144" t="s">
        <v>209</v>
      </c>
    </row>
    <row r="25" spans="1:11" ht="13.5" thickBot="1">
      <c r="A25" s="24"/>
      <c r="B25" s="32"/>
      <c r="C25" s="21"/>
      <c r="D25" s="32"/>
      <c r="E25" s="21"/>
      <c r="F25" s="32"/>
      <c r="G25" s="21"/>
      <c r="I25" s="95" t="s">
        <v>218</v>
      </c>
      <c r="J25" s="95" t="s">
        <v>210</v>
      </c>
      <c r="K25" s="95" t="s">
        <v>217</v>
      </c>
    </row>
    <row r="26" spans="1:11" ht="12.75">
      <c r="A26" s="23"/>
      <c r="B26" s="31"/>
      <c r="C26" s="20"/>
      <c r="D26" s="31"/>
      <c r="E26" s="20"/>
      <c r="F26" s="31"/>
      <c r="G26" s="20"/>
      <c r="I26" s="56" t="s">
        <v>237</v>
      </c>
      <c r="J26" s="56" t="s">
        <v>237</v>
      </c>
      <c r="K26" s="56" t="s">
        <v>219</v>
      </c>
    </row>
    <row r="27" spans="1:11" ht="12.75">
      <c r="A27" s="23">
        <v>2013</v>
      </c>
      <c r="B27" s="33">
        <v>163</v>
      </c>
      <c r="C27" s="35">
        <v>16</v>
      </c>
      <c r="D27" s="34">
        <v>26</v>
      </c>
      <c r="E27" s="36">
        <v>6</v>
      </c>
      <c r="F27" s="34">
        <v>28</v>
      </c>
      <c r="G27" s="36">
        <v>7</v>
      </c>
      <c r="I27" s="144" t="s">
        <v>224</v>
      </c>
      <c r="J27" s="144" t="s">
        <v>209</v>
      </c>
      <c r="K27" s="144" t="s">
        <v>238</v>
      </c>
    </row>
    <row r="28" spans="1:11" ht="13.5" thickBot="1">
      <c r="A28" s="24"/>
      <c r="B28" s="32"/>
      <c r="C28" s="21"/>
      <c r="D28" s="32"/>
      <c r="E28" s="21"/>
      <c r="F28" s="32"/>
      <c r="G28" s="21"/>
      <c r="I28" s="95" t="s">
        <v>218</v>
      </c>
      <c r="J28" s="95" t="s">
        <v>210</v>
      </c>
      <c r="K28" s="95" t="s">
        <v>210</v>
      </c>
    </row>
    <row r="29" spans="1:11" ht="12.75">
      <c r="A29" s="23"/>
      <c r="B29" s="31"/>
      <c r="C29" s="20"/>
      <c r="D29" s="31"/>
      <c r="E29" s="20"/>
      <c r="F29" s="31"/>
      <c r="G29" s="20"/>
      <c r="I29" s="144" t="s">
        <v>208</v>
      </c>
      <c r="J29" s="142" t="s">
        <v>227</v>
      </c>
      <c r="K29" s="142" t="s">
        <v>227</v>
      </c>
    </row>
    <row r="30" spans="1:11" ht="12.75">
      <c r="A30" s="23">
        <v>2014</v>
      </c>
      <c r="B30" s="33">
        <v>64</v>
      </c>
      <c r="C30" s="35">
        <v>16</v>
      </c>
      <c r="D30" s="34">
        <v>12</v>
      </c>
      <c r="E30" s="36">
        <v>5</v>
      </c>
      <c r="F30" s="34">
        <v>12</v>
      </c>
      <c r="G30" s="36">
        <v>4</v>
      </c>
      <c r="I30" s="144" t="s">
        <v>224</v>
      </c>
      <c r="J30" s="144" t="s">
        <v>235</v>
      </c>
      <c r="K30" s="144" t="s">
        <v>235</v>
      </c>
    </row>
    <row r="31" spans="1:11" ht="13.5" thickBot="1">
      <c r="A31" s="24"/>
      <c r="B31" s="32"/>
      <c r="C31" s="21"/>
      <c r="D31" s="32"/>
      <c r="E31" s="21"/>
      <c r="F31" s="32"/>
      <c r="G31" s="21"/>
      <c r="I31" s="95" t="s">
        <v>226</v>
      </c>
      <c r="J31" s="95" t="s">
        <v>229</v>
      </c>
      <c r="K31" s="95" t="s">
        <v>210</v>
      </c>
    </row>
    <row r="32" spans="1:11" ht="12.75">
      <c r="A32" s="23"/>
      <c r="B32" s="31"/>
      <c r="C32" s="20"/>
      <c r="D32" s="31"/>
      <c r="E32" s="20"/>
      <c r="F32" s="31"/>
      <c r="G32" s="20"/>
      <c r="I32" s="144" t="s">
        <v>208</v>
      </c>
      <c r="J32" s="144" t="s">
        <v>208</v>
      </c>
      <c r="K32" s="144" t="s">
        <v>208</v>
      </c>
    </row>
    <row r="33" spans="1:11" ht="12.75">
      <c r="A33" s="23">
        <v>2015</v>
      </c>
      <c r="B33" s="33">
        <v>69</v>
      </c>
      <c r="C33" s="35">
        <v>19</v>
      </c>
      <c r="D33" s="34">
        <v>16</v>
      </c>
      <c r="E33" s="36">
        <v>6</v>
      </c>
      <c r="F33" s="34">
        <v>13</v>
      </c>
      <c r="G33" s="36">
        <v>5</v>
      </c>
      <c r="I33" s="144" t="s">
        <v>224</v>
      </c>
      <c r="J33" s="144" t="s">
        <v>209</v>
      </c>
      <c r="K33" s="144" t="s">
        <v>209</v>
      </c>
    </row>
    <row r="34" spans="1:11" ht="13.5" thickBot="1">
      <c r="A34" s="24"/>
      <c r="B34" s="32"/>
      <c r="C34" s="21"/>
      <c r="D34" s="32"/>
      <c r="E34" s="21"/>
      <c r="F34" s="32"/>
      <c r="G34" s="21"/>
      <c r="I34" s="95" t="s">
        <v>226</v>
      </c>
      <c r="J34" s="95" t="s">
        <v>210</v>
      </c>
      <c r="K34" s="95" t="s">
        <v>210</v>
      </c>
    </row>
    <row r="35" spans="1:11" ht="12.75">
      <c r="A35" s="23"/>
      <c r="B35" s="31"/>
      <c r="C35" s="20"/>
      <c r="D35" s="31"/>
      <c r="E35" s="20"/>
      <c r="F35" s="31"/>
      <c r="G35" s="20"/>
      <c r="I35" s="144" t="s">
        <v>208</v>
      </c>
      <c r="J35" s="144" t="s">
        <v>208</v>
      </c>
      <c r="K35" s="144" t="s">
        <v>208</v>
      </c>
    </row>
    <row r="36" spans="1:11" ht="12.75">
      <c r="A36" s="23">
        <v>2016</v>
      </c>
      <c r="B36" s="33">
        <v>97</v>
      </c>
      <c r="C36" s="35">
        <v>12</v>
      </c>
      <c r="D36" s="34">
        <v>14</v>
      </c>
      <c r="E36" s="36">
        <v>5</v>
      </c>
      <c r="F36" s="34">
        <v>11</v>
      </c>
      <c r="G36" s="36">
        <v>4</v>
      </c>
      <c r="I36" s="144" t="s">
        <v>224</v>
      </c>
      <c r="J36" s="144" t="s">
        <v>215</v>
      </c>
      <c r="K36" s="142" t="s">
        <v>225</v>
      </c>
    </row>
    <row r="37" spans="1:11" ht="13.5" thickBot="1">
      <c r="A37" s="24"/>
      <c r="B37" s="32"/>
      <c r="C37" s="21"/>
      <c r="D37" s="32"/>
      <c r="E37" s="21"/>
      <c r="F37" s="32"/>
      <c r="G37" s="21"/>
      <c r="I37" s="95" t="s">
        <v>228</v>
      </c>
      <c r="J37" s="144" t="s">
        <v>229</v>
      </c>
      <c r="K37" s="95" t="s">
        <v>218</v>
      </c>
    </row>
    <row r="38" spans="1:11" ht="12.75">
      <c r="A38" s="23"/>
      <c r="B38" s="31"/>
      <c r="C38" s="20"/>
      <c r="D38" s="31"/>
      <c r="E38" s="20"/>
      <c r="F38" s="31"/>
      <c r="G38" s="20"/>
      <c r="I38" s="144" t="s">
        <v>208</v>
      </c>
      <c r="J38" s="56" t="s">
        <v>214</v>
      </c>
      <c r="K38" s="144" t="s">
        <v>208</v>
      </c>
    </row>
    <row r="39" spans="1:11" ht="12.75">
      <c r="A39" s="23">
        <v>2017</v>
      </c>
      <c r="B39" s="33">
        <v>54</v>
      </c>
      <c r="C39" s="35">
        <v>17</v>
      </c>
      <c r="D39" s="34">
        <v>6</v>
      </c>
      <c r="E39" s="36">
        <v>4</v>
      </c>
      <c r="F39" s="34">
        <v>9</v>
      </c>
      <c r="G39" s="36">
        <v>4</v>
      </c>
      <c r="I39" s="144" t="s">
        <v>224</v>
      </c>
      <c r="J39" s="144" t="s">
        <v>235</v>
      </c>
      <c r="K39" s="142" t="s">
        <v>225</v>
      </c>
    </row>
    <row r="40" spans="1:11" ht="13.5" thickBot="1">
      <c r="A40" s="24"/>
      <c r="B40" s="32"/>
      <c r="C40" s="21"/>
      <c r="D40" s="32"/>
      <c r="E40" s="21"/>
      <c r="F40" s="32"/>
      <c r="G40" s="21"/>
      <c r="I40" s="95" t="s">
        <v>223</v>
      </c>
      <c r="J40" s="142" t="s">
        <v>236</v>
      </c>
      <c r="K40" s="95" t="s">
        <v>218</v>
      </c>
    </row>
    <row r="41" spans="1:11" ht="12.75">
      <c r="A41" s="23"/>
      <c r="B41" s="31"/>
      <c r="C41" s="20"/>
      <c r="D41" s="31"/>
      <c r="E41" s="20"/>
      <c r="F41" s="31"/>
      <c r="G41" s="20"/>
      <c r="I41" s="56" t="s">
        <v>221</v>
      </c>
      <c r="J41" s="56" t="s">
        <v>214</v>
      </c>
      <c r="K41" s="56" t="s">
        <v>214</v>
      </c>
    </row>
    <row r="42" spans="1:11" ht="12.75">
      <c r="A42" s="23">
        <v>2018</v>
      </c>
      <c r="B42" s="33">
        <v>76</v>
      </c>
      <c r="C42" s="35">
        <v>18</v>
      </c>
      <c r="D42" s="34">
        <v>7</v>
      </c>
      <c r="E42" s="36">
        <v>4</v>
      </c>
      <c r="F42" s="34">
        <v>8</v>
      </c>
      <c r="G42" s="36">
        <v>3.5</v>
      </c>
      <c r="I42" s="144" t="s">
        <v>220</v>
      </c>
      <c r="J42" s="142" t="s">
        <v>222</v>
      </c>
      <c r="K42" s="142" t="s">
        <v>222</v>
      </c>
    </row>
    <row r="43" spans="1:11" ht="13.5" thickBot="1">
      <c r="A43" s="24"/>
      <c r="B43" s="68" t="s">
        <v>86</v>
      </c>
      <c r="C43" s="69" t="s">
        <v>87</v>
      </c>
      <c r="D43" s="32"/>
      <c r="E43" s="21"/>
      <c r="F43" s="70" t="s">
        <v>80</v>
      </c>
      <c r="G43" s="71" t="s">
        <v>80</v>
      </c>
      <c r="I43" s="95" t="s">
        <v>211</v>
      </c>
      <c r="J43" s="95" t="s">
        <v>217</v>
      </c>
      <c r="K43" s="95" t="s">
        <v>217</v>
      </c>
    </row>
    <row r="44" spans="1:11" ht="12.75">
      <c r="A44" s="23"/>
      <c r="B44" s="31"/>
      <c r="C44" s="20"/>
      <c r="D44" s="31"/>
      <c r="E44" s="20"/>
      <c r="F44" s="31"/>
      <c r="G44" s="20"/>
      <c r="I44" s="56" t="s">
        <v>208</v>
      </c>
      <c r="J44" s="56" t="s">
        <v>214</v>
      </c>
      <c r="K44" s="144" t="s">
        <v>208</v>
      </c>
    </row>
    <row r="45" spans="1:11" ht="12.75">
      <c r="A45" s="23">
        <v>2019</v>
      </c>
      <c r="B45" s="33">
        <v>68</v>
      </c>
      <c r="C45" s="35">
        <v>26</v>
      </c>
      <c r="D45" s="34">
        <v>9</v>
      </c>
      <c r="E45" s="36">
        <v>5</v>
      </c>
      <c r="F45" s="34">
        <v>7</v>
      </c>
      <c r="G45" s="36">
        <v>3.4</v>
      </c>
      <c r="I45" s="144" t="s">
        <v>212</v>
      </c>
      <c r="J45" s="144" t="s">
        <v>216</v>
      </c>
      <c r="K45" s="144" t="s">
        <v>215</v>
      </c>
    </row>
    <row r="46" spans="1:11" ht="13.5" thickBot="1">
      <c r="A46" s="24"/>
      <c r="B46" s="84" t="s">
        <v>129</v>
      </c>
      <c r="C46" s="85" t="s">
        <v>129</v>
      </c>
      <c r="D46" s="84" t="s">
        <v>129</v>
      </c>
      <c r="E46" s="85" t="s">
        <v>129</v>
      </c>
      <c r="F46" s="84" t="s">
        <v>129</v>
      </c>
      <c r="G46" s="96" t="s">
        <v>129</v>
      </c>
      <c r="I46" s="95" t="s">
        <v>213</v>
      </c>
      <c r="J46" s="95" t="s">
        <v>217</v>
      </c>
      <c r="K46" s="95" t="s">
        <v>218</v>
      </c>
    </row>
    <row r="47" spans="1:11" ht="12.75">
      <c r="A47" s="23"/>
      <c r="B47" s="31"/>
      <c r="C47" s="20"/>
      <c r="D47" s="31"/>
      <c r="E47" s="20"/>
      <c r="F47" s="31"/>
      <c r="G47" s="20"/>
      <c r="I47" s="144" t="s">
        <v>208</v>
      </c>
      <c r="J47" s="56" t="s">
        <v>214</v>
      </c>
      <c r="K47" s="144" t="s">
        <v>208</v>
      </c>
    </row>
    <row r="48" spans="1:11" ht="12.75">
      <c r="A48" s="23">
        <v>2020</v>
      </c>
      <c r="B48" s="33">
        <v>76</v>
      </c>
      <c r="C48" s="35">
        <v>27</v>
      </c>
      <c r="D48" s="34">
        <v>6</v>
      </c>
      <c r="E48" s="36" t="s">
        <v>249</v>
      </c>
      <c r="F48" s="34">
        <v>8</v>
      </c>
      <c r="G48" s="36">
        <v>3.5</v>
      </c>
      <c r="I48" s="144" t="s">
        <v>209</v>
      </c>
      <c r="J48" s="144" t="s">
        <v>235</v>
      </c>
      <c r="K48" s="144" t="s">
        <v>209</v>
      </c>
    </row>
    <row r="49" spans="1:11" ht="13.5" thickBot="1">
      <c r="A49" s="24"/>
      <c r="B49" s="84" t="s">
        <v>233</v>
      </c>
      <c r="C49" s="85" t="s">
        <v>234</v>
      </c>
      <c r="D49" s="84"/>
      <c r="E49" s="85"/>
      <c r="F49" s="84" t="s">
        <v>129</v>
      </c>
      <c r="G49" s="96" t="s">
        <v>129</v>
      </c>
      <c r="I49" s="95" t="s">
        <v>211</v>
      </c>
      <c r="J49" s="95" t="s">
        <v>218</v>
      </c>
      <c r="K49" s="95" t="s">
        <v>210</v>
      </c>
    </row>
    <row r="50" spans="1:11" ht="12.75">
      <c r="A50" s="23"/>
      <c r="B50" s="31"/>
      <c r="C50" s="20"/>
      <c r="D50" s="31"/>
      <c r="E50" s="20"/>
      <c r="F50" s="31"/>
      <c r="G50" s="20"/>
      <c r="I50" s="93" t="s">
        <v>219</v>
      </c>
      <c r="J50" s="144" t="s">
        <v>208</v>
      </c>
      <c r="K50" s="144" t="s">
        <v>208</v>
      </c>
    </row>
    <row r="51" spans="1:11" ht="12.75">
      <c r="A51" s="23">
        <v>2021</v>
      </c>
      <c r="B51" s="33">
        <v>67</v>
      </c>
      <c r="C51" s="35">
        <v>22</v>
      </c>
      <c r="D51" s="34">
        <v>6</v>
      </c>
      <c r="E51" s="36">
        <v>3</v>
      </c>
      <c r="F51" s="34">
        <v>8</v>
      </c>
      <c r="G51" s="36">
        <v>5</v>
      </c>
      <c r="I51" s="93" t="s">
        <v>235</v>
      </c>
      <c r="J51" s="144" t="s">
        <v>215</v>
      </c>
      <c r="K51" s="144" t="s">
        <v>209</v>
      </c>
    </row>
    <row r="52" spans="1:11" ht="13.5" thickBot="1">
      <c r="A52" s="24"/>
      <c r="B52" s="172" t="s">
        <v>331</v>
      </c>
      <c r="C52" s="173" t="s">
        <v>332</v>
      </c>
      <c r="D52" s="84"/>
      <c r="E52" s="85"/>
      <c r="F52" s="84" t="s">
        <v>129</v>
      </c>
      <c r="G52" s="96" t="s">
        <v>129</v>
      </c>
      <c r="I52" s="94" t="s">
        <v>330</v>
      </c>
      <c r="J52" s="95" t="s">
        <v>218</v>
      </c>
      <c r="K52" s="95" t="s">
        <v>210</v>
      </c>
    </row>
    <row r="53" spans="1:7" ht="13.5" thickBot="1">
      <c r="A53" s="3"/>
      <c r="B53" s="82"/>
      <c r="C53" s="82"/>
      <c r="D53" s="3"/>
      <c r="E53" s="3"/>
      <c r="F53" s="83"/>
      <c r="G53" s="83"/>
    </row>
    <row r="54" spans="1:7" ht="13.5" thickBot="1">
      <c r="A54" s="97" t="s">
        <v>134</v>
      </c>
      <c r="B54" s="98">
        <f aca="true" t="shared" si="0" ref="B54:G54">AVERAGE(B15:B42)</f>
        <v>99.7</v>
      </c>
      <c r="C54" s="99">
        <f t="shared" si="0"/>
        <v>15.5</v>
      </c>
      <c r="D54" s="101">
        <f t="shared" si="0"/>
        <v>14.8</v>
      </c>
      <c r="E54" s="102">
        <f t="shared" si="0"/>
        <v>5.1</v>
      </c>
      <c r="F54" s="101">
        <f t="shared" si="0"/>
        <v>14.3</v>
      </c>
      <c r="G54" s="102">
        <f t="shared" si="0"/>
        <v>4.85</v>
      </c>
    </row>
    <row r="56" ht="12.75">
      <c r="A56" s="44" t="s">
        <v>38</v>
      </c>
    </row>
    <row r="57" ht="12.75">
      <c r="A57" s="44" t="s">
        <v>44</v>
      </c>
    </row>
    <row r="58" ht="12.75">
      <c r="A58" s="44" t="s">
        <v>39</v>
      </c>
    </row>
    <row r="59" ht="12.75">
      <c r="A59" t="s">
        <v>36</v>
      </c>
    </row>
    <row r="60" ht="12.75">
      <c r="A60" s="44" t="s">
        <v>40</v>
      </c>
    </row>
    <row r="61" ht="12.75">
      <c r="A61" t="s">
        <v>33</v>
      </c>
    </row>
    <row r="62" ht="12.75">
      <c r="A62" s="46" t="s">
        <v>41</v>
      </c>
    </row>
    <row r="63" ht="12.75">
      <c r="A63" s="44" t="s">
        <v>34</v>
      </c>
    </row>
    <row r="64" ht="12.75">
      <c r="A64" s="44" t="s">
        <v>42</v>
      </c>
    </row>
    <row r="65" ht="12.75">
      <c r="A65" s="44" t="s">
        <v>37</v>
      </c>
    </row>
    <row r="66" ht="12.75">
      <c r="A66" s="47" t="s">
        <v>47</v>
      </c>
    </row>
    <row r="67" ht="12.75">
      <c r="A67" s="44" t="s">
        <v>50</v>
      </c>
    </row>
    <row r="68" ht="12.75">
      <c r="A68" s="44" t="s">
        <v>51</v>
      </c>
    </row>
    <row r="69" ht="12.75">
      <c r="A69" s="44" t="s">
        <v>48</v>
      </c>
    </row>
    <row r="70" ht="12.75">
      <c r="A70" s="44" t="s">
        <v>49</v>
      </c>
    </row>
    <row r="71" ht="12.75">
      <c r="A71" s="44" t="s">
        <v>52</v>
      </c>
    </row>
    <row r="72" ht="12.75">
      <c r="A72" s="44" t="s">
        <v>63</v>
      </c>
    </row>
    <row r="73" ht="12.75">
      <c r="A73" s="44" t="s">
        <v>54</v>
      </c>
    </row>
    <row r="74" ht="12.75">
      <c r="A74" s="44" t="s">
        <v>53</v>
      </c>
    </row>
    <row r="75" ht="12.75">
      <c r="A75" s="67" t="s">
        <v>65</v>
      </c>
    </row>
    <row r="76" ht="12.75">
      <c r="A76" s="44" t="s">
        <v>66</v>
      </c>
    </row>
    <row r="77" ht="12.75">
      <c r="A77" s="44" t="s">
        <v>64</v>
      </c>
    </row>
    <row r="78" ht="12.75">
      <c r="A78" s="44" t="s">
        <v>67</v>
      </c>
    </row>
    <row r="79" ht="12.75">
      <c r="A79" s="44" t="s">
        <v>68</v>
      </c>
    </row>
    <row r="80" ht="12.75">
      <c r="A80" s="44" t="s">
        <v>81</v>
      </c>
    </row>
    <row r="81" ht="12.75">
      <c r="A81" s="44" t="s">
        <v>69</v>
      </c>
    </row>
    <row r="82" ht="12.75">
      <c r="A82" s="44" t="s">
        <v>70</v>
      </c>
    </row>
    <row r="83" ht="12.75">
      <c r="A83" s="44" t="s">
        <v>82</v>
      </c>
    </row>
    <row r="84" ht="12.75">
      <c r="A84" s="44" t="s">
        <v>83</v>
      </c>
    </row>
    <row r="85" ht="12.75">
      <c r="A85" s="44" t="s">
        <v>84</v>
      </c>
    </row>
    <row r="86" ht="12.75">
      <c r="A86" s="44" t="s">
        <v>85</v>
      </c>
    </row>
    <row r="87" ht="12.75">
      <c r="A87" s="86" t="s">
        <v>130</v>
      </c>
    </row>
    <row r="88" ht="12.75">
      <c r="A88" s="73" t="s">
        <v>131</v>
      </c>
    </row>
    <row r="89" ht="12.75">
      <c r="A89" s="73" t="s">
        <v>132</v>
      </c>
    </row>
    <row r="90" ht="12.75">
      <c r="A90" s="73" t="s">
        <v>149</v>
      </c>
    </row>
    <row r="91" ht="12.75">
      <c r="A91" s="73" t="s">
        <v>133</v>
      </c>
    </row>
    <row r="92" ht="12.75">
      <c r="A92" s="86" t="s">
        <v>190</v>
      </c>
    </row>
    <row r="93" ht="12.75">
      <c r="A93" s="73" t="s">
        <v>191</v>
      </c>
    </row>
    <row r="94" ht="12.75">
      <c r="A94" s="73" t="s">
        <v>193</v>
      </c>
    </row>
    <row r="95" ht="12.75">
      <c r="A95" s="73" t="s">
        <v>192</v>
      </c>
    </row>
    <row r="96" ht="12.75">
      <c r="A96" s="73" t="s">
        <v>200</v>
      </c>
    </row>
    <row r="97" ht="12.75">
      <c r="A97" s="86" t="s">
        <v>333</v>
      </c>
    </row>
    <row r="98" ht="12.75">
      <c r="A98" s="73" t="s">
        <v>340</v>
      </c>
    </row>
    <row r="99" ht="12.75">
      <c r="A99" s="73" t="s">
        <v>341</v>
      </c>
    </row>
    <row r="100" ht="12.75">
      <c r="A100" s="73" t="s">
        <v>334</v>
      </c>
    </row>
    <row r="101" ht="12.75">
      <c r="A101" s="73" t="s">
        <v>335</v>
      </c>
    </row>
    <row r="102" ht="12.75">
      <c r="A102" s="73" t="s">
        <v>336</v>
      </c>
    </row>
    <row r="103" ht="12.75">
      <c r="A103" s="73"/>
    </row>
    <row r="104" ht="12.75">
      <c r="A104" s="73"/>
    </row>
    <row r="105" ht="12.75">
      <c r="A105" s="73"/>
    </row>
    <row r="106" ht="12.75">
      <c r="A106" s="45" t="s">
        <v>43</v>
      </c>
    </row>
    <row r="107" ht="12.75">
      <c r="A107" s="52" t="s">
        <v>248</v>
      </c>
    </row>
    <row r="108" ht="12.75">
      <c r="A108" s="52" t="s">
        <v>150</v>
      </c>
    </row>
    <row r="110" ht="12.75">
      <c r="A110" s="86"/>
    </row>
    <row r="111" ht="12.75">
      <c r="A111" s="73"/>
    </row>
    <row r="112" ht="12.75">
      <c r="A112" s="73"/>
    </row>
    <row r="113" ht="12.75">
      <c r="A113" s="73"/>
    </row>
    <row r="114" ht="12.75">
      <c r="A114" s="73"/>
    </row>
  </sheetData>
  <sheetProtection/>
  <mergeCells count="1">
    <mergeCell ref="I3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3" r:id="rId1"/>
  <headerFooter alignWithMargins="0"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16" width="6.28125" style="0" customWidth="1"/>
  </cols>
  <sheetData>
    <row r="1" spans="1:10" ht="15.75">
      <c r="A1" s="54" t="s">
        <v>55</v>
      </c>
      <c r="J1" s="111" t="s">
        <v>175</v>
      </c>
    </row>
    <row r="2" ht="13.5" thickBot="1"/>
    <row r="3" spans="1:16" ht="12.75">
      <c r="A3" s="56" t="s">
        <v>58</v>
      </c>
      <c r="B3" s="30">
        <v>2007</v>
      </c>
      <c r="C3" s="57">
        <v>2008</v>
      </c>
      <c r="D3" s="57">
        <v>2009</v>
      </c>
      <c r="E3" s="57">
        <v>2010</v>
      </c>
      <c r="F3" s="57">
        <v>2011</v>
      </c>
      <c r="G3" s="57">
        <v>2012</v>
      </c>
      <c r="H3" s="57">
        <v>2013</v>
      </c>
      <c r="I3" s="57">
        <v>2014</v>
      </c>
      <c r="J3" s="57">
        <v>2015</v>
      </c>
      <c r="K3" s="57">
        <v>2016</v>
      </c>
      <c r="L3" s="57">
        <v>2017</v>
      </c>
      <c r="M3" s="77">
        <v>2018</v>
      </c>
      <c r="N3" s="77">
        <v>2019</v>
      </c>
      <c r="O3" s="163">
        <v>2020</v>
      </c>
      <c r="P3" s="161">
        <v>2021</v>
      </c>
    </row>
    <row r="4" spans="1:16" ht="13.5" thickBot="1">
      <c r="A4" s="24"/>
      <c r="B4" s="32"/>
      <c r="C4" s="58"/>
      <c r="D4" s="58"/>
      <c r="E4" s="58"/>
      <c r="F4" s="58"/>
      <c r="G4" s="58"/>
      <c r="H4" s="58"/>
      <c r="I4" s="58"/>
      <c r="J4" s="58"/>
      <c r="K4" s="58"/>
      <c r="L4" s="58"/>
      <c r="M4" s="78"/>
      <c r="N4" s="78"/>
      <c r="O4" s="58"/>
      <c r="P4" s="21"/>
    </row>
    <row r="5" spans="1:16" ht="12.75">
      <c r="A5" s="53" t="s">
        <v>12</v>
      </c>
      <c r="B5" s="60">
        <v>6</v>
      </c>
      <c r="C5" s="16">
        <v>3</v>
      </c>
      <c r="D5" s="16">
        <v>3</v>
      </c>
      <c r="E5" s="16">
        <v>6</v>
      </c>
      <c r="F5" s="16">
        <v>12</v>
      </c>
      <c r="G5" s="16">
        <v>13</v>
      </c>
      <c r="H5" s="16">
        <v>3</v>
      </c>
      <c r="I5" s="16">
        <v>23</v>
      </c>
      <c r="J5" s="16">
        <v>14</v>
      </c>
      <c r="K5" s="16">
        <v>36</v>
      </c>
      <c r="L5" s="16">
        <v>13</v>
      </c>
      <c r="M5" s="16">
        <v>4</v>
      </c>
      <c r="N5" s="15">
        <v>6</v>
      </c>
      <c r="O5" s="16">
        <v>27</v>
      </c>
      <c r="P5" s="113">
        <v>15</v>
      </c>
    </row>
    <row r="6" spans="1:16" ht="12.75">
      <c r="A6" s="81" t="s">
        <v>135</v>
      </c>
      <c r="B6" s="61">
        <v>10</v>
      </c>
      <c r="C6" s="17">
        <v>15</v>
      </c>
      <c r="D6" s="17">
        <v>74</v>
      </c>
      <c r="E6" s="17">
        <v>87</v>
      </c>
      <c r="F6" s="17">
        <v>12</v>
      </c>
      <c r="G6" s="17">
        <v>23</v>
      </c>
      <c r="H6" s="17">
        <v>40</v>
      </c>
      <c r="I6" s="17">
        <v>12</v>
      </c>
      <c r="J6" s="17">
        <v>8</v>
      </c>
      <c r="K6" s="17">
        <v>23</v>
      </c>
      <c r="L6" s="17">
        <v>10</v>
      </c>
      <c r="M6" s="17">
        <v>7</v>
      </c>
      <c r="N6" s="103">
        <v>5</v>
      </c>
      <c r="O6" s="17">
        <v>9</v>
      </c>
      <c r="P6" s="114">
        <v>1</v>
      </c>
    </row>
    <row r="7" spans="1:16" ht="12.75">
      <c r="A7" s="48" t="s">
        <v>7</v>
      </c>
      <c r="B7" s="61">
        <v>2</v>
      </c>
      <c r="C7" s="17">
        <v>1</v>
      </c>
      <c r="D7" s="17">
        <v>58</v>
      </c>
      <c r="E7" s="17"/>
      <c r="F7" s="17">
        <v>1</v>
      </c>
      <c r="G7" s="17">
        <v>1</v>
      </c>
      <c r="H7" s="17">
        <v>2</v>
      </c>
      <c r="I7" s="17">
        <v>3</v>
      </c>
      <c r="J7" s="17">
        <v>1</v>
      </c>
      <c r="K7" s="17">
        <v>8</v>
      </c>
      <c r="L7" s="17">
        <v>1</v>
      </c>
      <c r="M7" s="17">
        <v>2</v>
      </c>
      <c r="N7" s="103">
        <v>2</v>
      </c>
      <c r="O7" s="17">
        <v>1</v>
      </c>
      <c r="P7" s="114">
        <v>3</v>
      </c>
    </row>
    <row r="8" spans="1:16" ht="12.75">
      <c r="A8" s="48" t="s">
        <v>32</v>
      </c>
      <c r="B8" s="61">
        <v>5</v>
      </c>
      <c r="C8" s="17">
        <v>2</v>
      </c>
      <c r="D8" s="17">
        <v>6</v>
      </c>
      <c r="E8" s="17">
        <v>13</v>
      </c>
      <c r="F8" s="17">
        <v>3</v>
      </c>
      <c r="G8" s="17">
        <v>1</v>
      </c>
      <c r="H8" s="17">
        <v>3</v>
      </c>
      <c r="I8" s="17">
        <v>2</v>
      </c>
      <c r="J8" s="17">
        <v>7</v>
      </c>
      <c r="K8" s="17">
        <v>7</v>
      </c>
      <c r="L8" s="17">
        <v>2</v>
      </c>
      <c r="M8" s="17">
        <v>6</v>
      </c>
      <c r="N8" s="103">
        <v>1</v>
      </c>
      <c r="O8" s="17">
        <v>6</v>
      </c>
      <c r="P8" s="114">
        <v>1</v>
      </c>
    </row>
    <row r="9" spans="1:16" ht="12.75">
      <c r="A9" s="48" t="s">
        <v>11</v>
      </c>
      <c r="B9" s="61">
        <v>7</v>
      </c>
      <c r="C9" s="62">
        <v>1</v>
      </c>
      <c r="D9" s="17">
        <v>2</v>
      </c>
      <c r="E9" s="17">
        <v>7</v>
      </c>
      <c r="F9" s="62">
        <v>2</v>
      </c>
      <c r="G9" s="63">
        <v>4</v>
      </c>
      <c r="H9" s="63">
        <v>7</v>
      </c>
      <c r="I9" s="63">
        <v>6</v>
      </c>
      <c r="J9" s="63">
        <v>4</v>
      </c>
      <c r="K9" s="63">
        <v>6</v>
      </c>
      <c r="L9" s="63">
        <v>8</v>
      </c>
      <c r="M9" s="63">
        <v>1</v>
      </c>
      <c r="N9" s="104">
        <v>5</v>
      </c>
      <c r="O9" s="63">
        <v>4</v>
      </c>
      <c r="P9" s="162">
        <v>3</v>
      </c>
    </row>
    <row r="10" spans="1:16" ht="12.75">
      <c r="A10" s="48" t="s">
        <v>0</v>
      </c>
      <c r="B10" s="61"/>
      <c r="C10" s="17"/>
      <c r="D10" s="17"/>
      <c r="E10" s="17"/>
      <c r="F10" s="62">
        <v>1</v>
      </c>
      <c r="G10" s="17"/>
      <c r="H10" s="17"/>
      <c r="I10" s="17"/>
      <c r="J10" s="63">
        <v>2</v>
      </c>
      <c r="K10" s="63">
        <v>6</v>
      </c>
      <c r="L10" s="63">
        <v>1</v>
      </c>
      <c r="M10" s="63"/>
      <c r="N10" s="104">
        <v>6</v>
      </c>
      <c r="O10" s="63">
        <v>2</v>
      </c>
      <c r="P10" s="162">
        <v>6</v>
      </c>
    </row>
    <row r="11" spans="1:16" ht="12.75">
      <c r="A11" s="48" t="s">
        <v>5</v>
      </c>
      <c r="B11" s="61">
        <v>1</v>
      </c>
      <c r="C11" s="17"/>
      <c r="D11" s="17">
        <v>6</v>
      </c>
      <c r="E11" s="17">
        <v>10</v>
      </c>
      <c r="F11" s="17"/>
      <c r="G11" s="17">
        <v>12</v>
      </c>
      <c r="H11" s="17">
        <v>38</v>
      </c>
      <c r="I11" s="17">
        <v>2</v>
      </c>
      <c r="J11" s="17">
        <v>14</v>
      </c>
      <c r="K11" s="63">
        <v>3</v>
      </c>
      <c r="L11" s="63">
        <v>2</v>
      </c>
      <c r="M11" s="63">
        <v>2</v>
      </c>
      <c r="N11" s="104">
        <v>2</v>
      </c>
      <c r="O11" s="63">
        <v>13</v>
      </c>
      <c r="P11" s="162">
        <v>19</v>
      </c>
    </row>
    <row r="12" spans="1:16" ht="12.75">
      <c r="A12" s="81" t="s">
        <v>137</v>
      </c>
      <c r="B12" s="61"/>
      <c r="C12" s="17">
        <v>2</v>
      </c>
      <c r="D12" s="17">
        <v>26</v>
      </c>
      <c r="E12" s="17">
        <v>16</v>
      </c>
      <c r="F12" s="17"/>
      <c r="G12" s="17">
        <v>1</v>
      </c>
      <c r="H12" s="17">
        <v>44</v>
      </c>
      <c r="I12" s="17">
        <v>1</v>
      </c>
      <c r="J12" s="17">
        <v>1</v>
      </c>
      <c r="K12" s="63">
        <v>3</v>
      </c>
      <c r="L12" s="63"/>
      <c r="M12" s="63">
        <v>30</v>
      </c>
      <c r="N12" s="104">
        <v>3</v>
      </c>
      <c r="O12" s="63">
        <v>3</v>
      </c>
      <c r="P12" s="162">
        <v>2</v>
      </c>
    </row>
    <row r="13" spans="1:16" ht="12.75">
      <c r="A13" s="48" t="s">
        <v>1</v>
      </c>
      <c r="B13" s="61">
        <v>2</v>
      </c>
      <c r="C13" s="62">
        <v>1</v>
      </c>
      <c r="D13" s="62">
        <v>1</v>
      </c>
      <c r="E13" s="63">
        <v>1</v>
      </c>
      <c r="F13" s="63">
        <v>2</v>
      </c>
      <c r="G13" s="63">
        <v>1</v>
      </c>
      <c r="H13" s="63">
        <v>2</v>
      </c>
      <c r="I13" s="63">
        <v>1</v>
      </c>
      <c r="J13" s="63">
        <v>3</v>
      </c>
      <c r="K13" s="63">
        <v>2</v>
      </c>
      <c r="L13" s="63">
        <v>1</v>
      </c>
      <c r="M13" s="63">
        <v>1</v>
      </c>
      <c r="N13" s="104">
        <v>2</v>
      </c>
      <c r="O13" s="63">
        <v>6</v>
      </c>
      <c r="P13" s="162">
        <v>5</v>
      </c>
    </row>
    <row r="14" spans="1:16" ht="12.75">
      <c r="A14" s="48" t="s">
        <v>10</v>
      </c>
      <c r="B14" s="61"/>
      <c r="C14" s="17"/>
      <c r="D14" s="62">
        <v>1</v>
      </c>
      <c r="E14" s="17"/>
      <c r="F14" s="17">
        <v>1</v>
      </c>
      <c r="G14" s="17">
        <v>2</v>
      </c>
      <c r="H14" s="17">
        <v>5</v>
      </c>
      <c r="I14" s="17">
        <v>7</v>
      </c>
      <c r="J14" s="62">
        <v>1</v>
      </c>
      <c r="K14" s="63">
        <v>1</v>
      </c>
      <c r="L14" s="63"/>
      <c r="M14" s="63"/>
      <c r="N14" s="104"/>
      <c r="O14" s="63"/>
      <c r="P14" s="162"/>
    </row>
    <row r="15" spans="1:16" ht="12.75">
      <c r="A15" s="48" t="s">
        <v>6</v>
      </c>
      <c r="B15" s="61">
        <v>2</v>
      </c>
      <c r="C15" s="17">
        <v>1</v>
      </c>
      <c r="D15" s="17">
        <v>1</v>
      </c>
      <c r="E15" s="17">
        <v>1</v>
      </c>
      <c r="F15" s="17"/>
      <c r="G15" s="17">
        <v>3</v>
      </c>
      <c r="H15" s="17">
        <v>2</v>
      </c>
      <c r="I15" s="17">
        <v>1</v>
      </c>
      <c r="J15" s="62">
        <v>1</v>
      </c>
      <c r="K15" s="63">
        <v>1</v>
      </c>
      <c r="L15" s="63">
        <v>3</v>
      </c>
      <c r="M15" s="63"/>
      <c r="N15" s="104">
        <v>1</v>
      </c>
      <c r="O15" s="63">
        <v>1</v>
      </c>
      <c r="P15" s="162">
        <v>2</v>
      </c>
    </row>
    <row r="16" spans="1:16" ht="12.75">
      <c r="A16" s="48" t="s">
        <v>4</v>
      </c>
      <c r="B16" s="61">
        <v>1</v>
      </c>
      <c r="C16" s="17">
        <v>1</v>
      </c>
      <c r="D16" s="17">
        <v>2</v>
      </c>
      <c r="E16" s="62">
        <v>3</v>
      </c>
      <c r="F16" s="63">
        <v>1</v>
      </c>
      <c r="G16" s="17"/>
      <c r="H16" s="17"/>
      <c r="I16" s="17"/>
      <c r="J16" s="17"/>
      <c r="K16" s="63">
        <v>1</v>
      </c>
      <c r="L16" s="63">
        <v>1</v>
      </c>
      <c r="M16" s="63">
        <v>2</v>
      </c>
      <c r="N16" s="104">
        <v>2</v>
      </c>
      <c r="O16" s="63">
        <v>5</v>
      </c>
      <c r="P16" s="162">
        <v>1</v>
      </c>
    </row>
    <row r="17" spans="1:16" ht="12.75">
      <c r="A17" s="48" t="s">
        <v>2</v>
      </c>
      <c r="B17" s="61"/>
      <c r="C17" s="17">
        <v>1</v>
      </c>
      <c r="D17" s="17"/>
      <c r="E17" s="17"/>
      <c r="F17" s="17"/>
      <c r="G17" s="17">
        <v>1</v>
      </c>
      <c r="H17" s="17">
        <v>6</v>
      </c>
      <c r="I17" s="17">
        <v>1</v>
      </c>
      <c r="J17" s="17">
        <v>4</v>
      </c>
      <c r="K17" s="17"/>
      <c r="L17" s="17">
        <v>1</v>
      </c>
      <c r="M17" s="17"/>
      <c r="N17" s="103">
        <v>1</v>
      </c>
      <c r="O17" s="17">
        <v>4</v>
      </c>
      <c r="P17" s="114">
        <v>1</v>
      </c>
    </row>
    <row r="18" spans="1:16" ht="12.75">
      <c r="A18" s="48" t="s">
        <v>3</v>
      </c>
      <c r="B18" s="61">
        <v>6</v>
      </c>
      <c r="C18" s="17">
        <v>2</v>
      </c>
      <c r="D18" s="17">
        <v>8</v>
      </c>
      <c r="E18" s="17">
        <v>17</v>
      </c>
      <c r="F18" s="17">
        <v>3</v>
      </c>
      <c r="G18" s="17">
        <v>8</v>
      </c>
      <c r="H18" s="17">
        <v>4</v>
      </c>
      <c r="I18" s="17">
        <v>1</v>
      </c>
      <c r="J18" s="17">
        <v>3</v>
      </c>
      <c r="K18" s="17"/>
      <c r="L18" s="17">
        <v>4</v>
      </c>
      <c r="M18" s="17">
        <v>3</v>
      </c>
      <c r="N18" s="103">
        <v>5</v>
      </c>
      <c r="O18" s="17">
        <v>7</v>
      </c>
      <c r="P18" s="114">
        <v>7</v>
      </c>
    </row>
    <row r="19" spans="1:16" ht="12.75">
      <c r="A19" s="48" t="s">
        <v>26</v>
      </c>
      <c r="B19" s="61"/>
      <c r="C19" s="17"/>
      <c r="D19" s="17">
        <v>1</v>
      </c>
      <c r="E19" s="17"/>
      <c r="F19" s="17">
        <v>1</v>
      </c>
      <c r="G19" s="17"/>
      <c r="H19" s="17">
        <v>4</v>
      </c>
      <c r="I19" s="17">
        <v>1</v>
      </c>
      <c r="J19" s="17">
        <v>1</v>
      </c>
      <c r="K19" s="17"/>
      <c r="L19" s="17">
        <v>2</v>
      </c>
      <c r="M19" s="17">
        <v>1</v>
      </c>
      <c r="N19" s="103">
        <v>3</v>
      </c>
      <c r="O19" s="17">
        <v>5</v>
      </c>
      <c r="P19" s="114">
        <v>5</v>
      </c>
    </row>
    <row r="20" spans="1:16" ht="12.75">
      <c r="A20" s="48" t="s">
        <v>9</v>
      </c>
      <c r="B20" s="61"/>
      <c r="C20" s="17"/>
      <c r="D20" s="17"/>
      <c r="E20" s="17">
        <v>1</v>
      </c>
      <c r="F20" s="17"/>
      <c r="G20" s="17"/>
      <c r="H20" s="17"/>
      <c r="I20" s="17">
        <v>1</v>
      </c>
      <c r="J20" s="17">
        <v>1</v>
      </c>
      <c r="K20" s="17"/>
      <c r="L20" s="17"/>
      <c r="M20" s="17"/>
      <c r="N20" s="103"/>
      <c r="O20" s="17">
        <v>1</v>
      </c>
      <c r="P20" s="114">
        <v>4</v>
      </c>
    </row>
    <row r="21" spans="1:16" ht="12.75">
      <c r="A21" s="48" t="s">
        <v>46</v>
      </c>
      <c r="B21" s="61"/>
      <c r="C21" s="17"/>
      <c r="D21" s="17"/>
      <c r="E21" s="17"/>
      <c r="F21" s="17"/>
      <c r="G21" s="17"/>
      <c r="H21" s="17"/>
      <c r="I21" s="17"/>
      <c r="J21" s="17">
        <v>1</v>
      </c>
      <c r="K21" s="17"/>
      <c r="L21" s="17">
        <v>1</v>
      </c>
      <c r="M21" s="17"/>
      <c r="N21" s="103">
        <v>1</v>
      </c>
      <c r="O21" s="17">
        <v>1</v>
      </c>
      <c r="P21" s="114">
        <v>1</v>
      </c>
    </row>
    <row r="22" spans="1:16" ht="12.75">
      <c r="A22" s="48" t="s">
        <v>45</v>
      </c>
      <c r="B22" s="61"/>
      <c r="C22" s="17"/>
      <c r="D22" s="17"/>
      <c r="E22" s="17"/>
      <c r="F22" s="17"/>
      <c r="G22" s="17"/>
      <c r="H22" s="17"/>
      <c r="I22" s="17"/>
      <c r="J22" s="17">
        <v>1</v>
      </c>
      <c r="K22" s="17"/>
      <c r="L22" s="17"/>
      <c r="M22" s="17">
        <v>1</v>
      </c>
      <c r="N22" s="103">
        <v>2</v>
      </c>
      <c r="O22" s="17">
        <v>1</v>
      </c>
      <c r="P22" s="114"/>
    </row>
    <row r="23" spans="1:16" ht="12.75">
      <c r="A23" s="81" t="s">
        <v>79</v>
      </c>
      <c r="B23" s="6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3">
        <v>1</v>
      </c>
      <c r="O23" s="17"/>
      <c r="P23" s="114"/>
    </row>
    <row r="24" spans="1:16" ht="12.75">
      <c r="A24" s="48" t="s">
        <v>13</v>
      </c>
      <c r="B24" s="61"/>
      <c r="C24" s="17">
        <v>1</v>
      </c>
      <c r="D24" s="17">
        <v>1</v>
      </c>
      <c r="E24" s="17">
        <v>1</v>
      </c>
      <c r="F24" s="17"/>
      <c r="G24" s="17">
        <v>2</v>
      </c>
      <c r="H24" s="17">
        <v>1</v>
      </c>
      <c r="I24" s="17"/>
      <c r="J24" s="17">
        <v>1</v>
      </c>
      <c r="K24" s="17"/>
      <c r="L24" s="17">
        <v>2</v>
      </c>
      <c r="M24" s="17">
        <v>1</v>
      </c>
      <c r="N24" s="103">
        <v>6</v>
      </c>
      <c r="O24" s="17">
        <v>9</v>
      </c>
      <c r="P24" s="114">
        <v>4</v>
      </c>
    </row>
    <row r="25" spans="1:16" ht="12.75">
      <c r="A25" s="48" t="s">
        <v>14</v>
      </c>
      <c r="B25" s="6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>
        <v>1</v>
      </c>
      <c r="N25" s="103">
        <v>3</v>
      </c>
      <c r="O25" s="17">
        <v>5</v>
      </c>
      <c r="P25" s="114">
        <v>2</v>
      </c>
    </row>
    <row r="26" spans="1:16" ht="12.75">
      <c r="A26" s="81" t="s">
        <v>136</v>
      </c>
      <c r="B26" s="61"/>
      <c r="C26" s="17"/>
      <c r="D26" s="17"/>
      <c r="E26" s="17">
        <v>1</v>
      </c>
      <c r="F26" s="17">
        <v>1</v>
      </c>
      <c r="G26" s="17"/>
      <c r="H26" s="17"/>
      <c r="I26" s="17"/>
      <c r="J26" s="17">
        <v>1</v>
      </c>
      <c r="K26" s="17"/>
      <c r="L26" s="17">
        <v>1</v>
      </c>
      <c r="M26" s="17">
        <v>1</v>
      </c>
      <c r="N26" s="103">
        <v>1</v>
      </c>
      <c r="O26" s="17">
        <v>1</v>
      </c>
      <c r="P26" s="114">
        <v>1</v>
      </c>
    </row>
    <row r="27" spans="1:16" ht="12.75">
      <c r="A27" s="81" t="s">
        <v>138</v>
      </c>
      <c r="B27" s="61"/>
      <c r="C27" s="17"/>
      <c r="D27" s="17"/>
      <c r="E27" s="17"/>
      <c r="F27" s="17"/>
      <c r="G27" s="17"/>
      <c r="H27" s="17"/>
      <c r="I27" s="17"/>
      <c r="J27" s="17"/>
      <c r="K27" s="17"/>
      <c r="L27" s="17">
        <v>1</v>
      </c>
      <c r="M27" s="17">
        <v>1</v>
      </c>
      <c r="N27" s="103">
        <v>1</v>
      </c>
      <c r="O27" s="17">
        <v>1</v>
      </c>
      <c r="P27" s="114">
        <v>1</v>
      </c>
    </row>
    <row r="28" spans="1:16" ht="12.75">
      <c r="A28" s="81" t="s">
        <v>139</v>
      </c>
      <c r="B28" s="6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11</v>
      </c>
      <c r="N28" s="103">
        <v>2</v>
      </c>
      <c r="O28" s="17">
        <v>1</v>
      </c>
      <c r="P28" s="114"/>
    </row>
    <row r="29" spans="1:16" ht="12.75">
      <c r="A29" s="81" t="s">
        <v>140</v>
      </c>
      <c r="B29" s="6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03">
        <v>2</v>
      </c>
      <c r="O29" s="17">
        <v>1</v>
      </c>
      <c r="P29" s="114">
        <v>3</v>
      </c>
    </row>
    <row r="30" spans="1:16" ht="12.75">
      <c r="A30" s="81" t="s">
        <v>141</v>
      </c>
      <c r="B30" s="6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03">
        <v>1</v>
      </c>
      <c r="O30" s="17">
        <v>1</v>
      </c>
      <c r="P30" s="114">
        <v>1</v>
      </c>
    </row>
    <row r="31" spans="1:16" ht="12.75">
      <c r="A31" s="48" t="s">
        <v>8</v>
      </c>
      <c r="B31" s="61"/>
      <c r="C31" s="17">
        <v>1</v>
      </c>
      <c r="D31" s="17">
        <v>1</v>
      </c>
      <c r="E31" s="17">
        <v>4</v>
      </c>
      <c r="F31" s="17">
        <v>1</v>
      </c>
      <c r="G31" s="17">
        <v>1</v>
      </c>
      <c r="H31" s="17">
        <v>1</v>
      </c>
      <c r="I31" s="17">
        <v>1</v>
      </c>
      <c r="J31" s="17"/>
      <c r="K31" s="17"/>
      <c r="L31" s="17"/>
      <c r="M31" s="17">
        <v>1</v>
      </c>
      <c r="N31" s="103">
        <v>2</v>
      </c>
      <c r="O31" s="17">
        <v>3</v>
      </c>
      <c r="P31" s="114">
        <v>8</v>
      </c>
    </row>
    <row r="32" spans="1:16" ht="12.75">
      <c r="A32" s="49" t="s">
        <v>16</v>
      </c>
      <c r="B32" s="61"/>
      <c r="C32" s="17"/>
      <c r="D32" s="17"/>
      <c r="E32" s="17"/>
      <c r="F32" s="17"/>
      <c r="G32" s="17"/>
      <c r="H32" s="17"/>
      <c r="I32" s="17">
        <v>1</v>
      </c>
      <c r="J32" s="17"/>
      <c r="K32" s="17"/>
      <c r="L32" s="17"/>
      <c r="M32" s="17"/>
      <c r="N32" s="103">
        <v>2</v>
      </c>
      <c r="O32" s="17">
        <v>1</v>
      </c>
      <c r="P32" s="114"/>
    </row>
    <row r="33" spans="1:16" ht="12.75">
      <c r="A33" s="126" t="s">
        <v>15</v>
      </c>
      <c r="B33" s="6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03"/>
      <c r="O33" s="17">
        <v>1</v>
      </c>
      <c r="P33" s="114">
        <v>1</v>
      </c>
    </row>
    <row r="34" spans="1:16" ht="12.75">
      <c r="A34" s="107" t="s">
        <v>25</v>
      </c>
      <c r="B34" s="61"/>
      <c r="C34" s="17"/>
      <c r="D34" s="17">
        <v>1</v>
      </c>
      <c r="E34" s="17"/>
      <c r="F34" s="17"/>
      <c r="G34" s="17"/>
      <c r="H34" s="17">
        <v>1</v>
      </c>
      <c r="I34" s="17"/>
      <c r="J34" s="17"/>
      <c r="K34" s="17"/>
      <c r="L34" s="17"/>
      <c r="M34" s="17"/>
      <c r="N34" s="103"/>
      <c r="O34" s="17"/>
      <c r="P34" s="114"/>
    </row>
    <row r="35" spans="1:16" ht="12.75">
      <c r="A35" s="81" t="s">
        <v>158</v>
      </c>
      <c r="B35" s="6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03"/>
      <c r="O35" s="17">
        <v>2</v>
      </c>
      <c r="P35" s="114">
        <v>7</v>
      </c>
    </row>
    <row r="36" spans="1:16" ht="12.75">
      <c r="A36" s="81" t="s">
        <v>179</v>
      </c>
      <c r="B36" s="6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03"/>
      <c r="O36" s="17">
        <v>1</v>
      </c>
      <c r="P36" s="114"/>
    </row>
    <row r="37" spans="1:16" ht="13.5" thickBot="1">
      <c r="A37" s="117" t="s">
        <v>180</v>
      </c>
      <c r="B37" s="32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78"/>
      <c r="O37" s="58">
        <v>1</v>
      </c>
      <c r="P37" s="21"/>
    </row>
    <row r="38" spans="1:16" ht="13.5" thickBot="1">
      <c r="A38" s="5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6"/>
      <c r="N38" s="76"/>
      <c r="O38" s="3"/>
      <c r="P38" s="20"/>
    </row>
    <row r="39" spans="1:16" ht="12.75">
      <c r="A39" s="64" t="s">
        <v>56</v>
      </c>
      <c r="B39" s="60">
        <f aca="true" t="shared" si="0" ref="B39:K39">COUNT(B5:B37)</f>
        <v>10</v>
      </c>
      <c r="C39" s="16">
        <f t="shared" si="0"/>
        <v>13</v>
      </c>
      <c r="D39" s="16">
        <f t="shared" si="0"/>
        <v>16</v>
      </c>
      <c r="E39" s="16">
        <f t="shared" si="0"/>
        <v>14</v>
      </c>
      <c r="F39" s="16">
        <f t="shared" si="0"/>
        <v>13</v>
      </c>
      <c r="G39" s="16">
        <f t="shared" si="0"/>
        <v>14</v>
      </c>
      <c r="H39" s="16">
        <f t="shared" si="0"/>
        <v>16</v>
      </c>
      <c r="I39" s="16">
        <f t="shared" si="0"/>
        <v>16</v>
      </c>
      <c r="J39" s="16">
        <f t="shared" si="0"/>
        <v>19</v>
      </c>
      <c r="K39" s="16">
        <f t="shared" si="0"/>
        <v>12</v>
      </c>
      <c r="L39" s="16">
        <f>COUNT(L5:L37)</f>
        <v>17</v>
      </c>
      <c r="M39" s="15">
        <f>COUNT(M5:M37)</f>
        <v>18</v>
      </c>
      <c r="N39" s="15">
        <f>COUNT(N5:N37)</f>
        <v>26</v>
      </c>
      <c r="O39" s="15">
        <f>COUNT(O5:O37)</f>
        <v>30</v>
      </c>
      <c r="P39" s="41">
        <f>COUNT(P5:P37)</f>
        <v>25</v>
      </c>
    </row>
    <row r="40" spans="1:16" ht="13.5" thickBot="1">
      <c r="A40" s="59" t="s">
        <v>57</v>
      </c>
      <c r="B40" s="32">
        <f aca="true" t="shared" si="1" ref="B40:K40">SUM(B5:B37)</f>
        <v>42</v>
      </c>
      <c r="C40" s="58">
        <f t="shared" si="1"/>
        <v>32</v>
      </c>
      <c r="D40" s="58">
        <f t="shared" si="1"/>
        <v>192</v>
      </c>
      <c r="E40" s="58">
        <f t="shared" si="1"/>
        <v>168</v>
      </c>
      <c r="F40" s="58">
        <f t="shared" si="1"/>
        <v>41</v>
      </c>
      <c r="G40" s="58">
        <f t="shared" si="1"/>
        <v>73</v>
      </c>
      <c r="H40" s="58">
        <f t="shared" si="1"/>
        <v>163</v>
      </c>
      <c r="I40" s="58">
        <f t="shared" si="1"/>
        <v>64</v>
      </c>
      <c r="J40" s="58">
        <f t="shared" si="1"/>
        <v>69</v>
      </c>
      <c r="K40" s="58">
        <f t="shared" si="1"/>
        <v>97</v>
      </c>
      <c r="L40" s="58">
        <f>SUM(L5:L37)</f>
        <v>54</v>
      </c>
      <c r="M40" s="78">
        <f>SUM(M5:M37)</f>
        <v>76</v>
      </c>
      <c r="N40" s="18">
        <f>SUM(N5:N37)</f>
        <v>68</v>
      </c>
      <c r="O40" s="18">
        <f>SUM(O5:O37)</f>
        <v>124</v>
      </c>
      <c r="P40" s="43">
        <f>SUM(P5:P37)</f>
        <v>104</v>
      </c>
    </row>
    <row r="42" ht="12.75">
      <c r="A42" s="100" t="s">
        <v>142</v>
      </c>
    </row>
    <row r="43" ht="12.75">
      <c r="A43" s="79" t="s">
        <v>143</v>
      </c>
    </row>
    <row r="44" ht="12.75">
      <c r="A44" s="79" t="s">
        <v>144</v>
      </c>
    </row>
    <row r="45" ht="12.75">
      <c r="A45" s="80" t="s">
        <v>145</v>
      </c>
    </row>
    <row r="46" ht="12.75">
      <c r="A46" s="80" t="s">
        <v>146</v>
      </c>
    </row>
    <row r="47" ht="12.75">
      <c r="A47" s="80" t="s">
        <v>147</v>
      </c>
    </row>
    <row r="48" ht="12.75">
      <c r="A48" s="80" t="s">
        <v>148</v>
      </c>
    </row>
    <row r="50" ht="12.75">
      <c r="A50" s="65" t="s">
        <v>59</v>
      </c>
    </row>
    <row r="51" ht="12.75">
      <c r="A51" s="44" t="s">
        <v>62</v>
      </c>
    </row>
    <row r="52" ht="12.75">
      <c r="A52" s="44" t="s">
        <v>60</v>
      </c>
    </row>
    <row r="53" ht="12.75">
      <c r="A53" s="44" t="s">
        <v>61</v>
      </c>
    </row>
    <row r="54" ht="12.75">
      <c r="A54" s="73" t="s">
        <v>337</v>
      </c>
    </row>
    <row r="55" ht="12.75">
      <c r="A55" s="73" t="s">
        <v>338</v>
      </c>
    </row>
    <row r="57" ht="12.75">
      <c r="A57" s="73" t="s">
        <v>151</v>
      </c>
    </row>
    <row r="58" ht="12.75">
      <c r="A58" s="73" t="s">
        <v>152</v>
      </c>
    </row>
    <row r="59" ht="12.75">
      <c r="A59" s="73" t="s">
        <v>153</v>
      </c>
    </row>
    <row r="60" ht="12.75">
      <c r="A60" s="73" t="s">
        <v>195</v>
      </c>
    </row>
    <row r="61" ht="12.75">
      <c r="A61" s="73" t="s">
        <v>194</v>
      </c>
    </row>
    <row r="62" ht="12.75">
      <c r="A62" s="73" t="s">
        <v>250</v>
      </c>
    </row>
    <row r="63" ht="12.75">
      <c r="A63" s="73" t="s">
        <v>339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1" r:id="rId1"/>
  <headerFooter>
    <oddHeader>&amp;L&amp;Z&amp;F</oddHeader>
    <oddFooter>&amp;LOrtwin Hoffmann - Van Eyckpark 2 - 9250 Waasmunster&amp;Rsheet:&amp;A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4.7109375" style="0" customWidth="1"/>
    <col min="2" max="3" width="19.8515625" style="0" customWidth="1"/>
  </cols>
  <sheetData>
    <row r="1" ht="15.75">
      <c r="A1" s="54" t="s">
        <v>251</v>
      </c>
    </row>
    <row r="2" ht="13.5" thickBot="1"/>
    <row r="3" spans="1:3" ht="12.75">
      <c r="A3" s="56" t="s">
        <v>58</v>
      </c>
      <c r="B3" s="132" t="s">
        <v>181</v>
      </c>
      <c r="C3" s="132" t="s">
        <v>183</v>
      </c>
    </row>
    <row r="4" spans="1:3" ht="13.5" thickBot="1">
      <c r="A4" s="24"/>
      <c r="B4" s="133" t="s">
        <v>182</v>
      </c>
      <c r="C4" s="133" t="s">
        <v>182</v>
      </c>
    </row>
    <row r="5" spans="1:3" ht="12.75">
      <c r="A5" s="53" t="s">
        <v>5</v>
      </c>
      <c r="B5" s="4">
        <v>19</v>
      </c>
      <c r="C5" s="4">
        <v>13</v>
      </c>
    </row>
    <row r="6" spans="1:3" ht="12.75">
      <c r="A6" s="48" t="s">
        <v>12</v>
      </c>
      <c r="B6" s="5">
        <v>15</v>
      </c>
      <c r="C6" s="5">
        <v>11</v>
      </c>
    </row>
    <row r="7" spans="1:3" ht="12.75">
      <c r="A7" s="48" t="s">
        <v>8</v>
      </c>
      <c r="B7" s="5">
        <v>8</v>
      </c>
      <c r="C7" s="5">
        <v>5</v>
      </c>
    </row>
    <row r="8" spans="1:3" ht="12.75">
      <c r="A8" s="48" t="s">
        <v>3</v>
      </c>
      <c r="B8" s="5">
        <v>7</v>
      </c>
      <c r="C8" s="5">
        <v>6</v>
      </c>
    </row>
    <row r="9" spans="1:3" ht="12.75">
      <c r="A9" s="81" t="s">
        <v>158</v>
      </c>
      <c r="B9" s="5">
        <v>7</v>
      </c>
      <c r="C9" s="5">
        <v>7</v>
      </c>
    </row>
    <row r="10" spans="1:3" ht="12.75">
      <c r="A10" s="48" t="s">
        <v>0</v>
      </c>
      <c r="B10" s="5">
        <v>6</v>
      </c>
      <c r="C10" s="5">
        <v>4</v>
      </c>
    </row>
    <row r="11" spans="1:3" ht="12.75">
      <c r="A11" s="48" t="s">
        <v>1</v>
      </c>
      <c r="B11" s="5">
        <v>5</v>
      </c>
      <c r="C11" s="5">
        <v>2</v>
      </c>
    </row>
    <row r="12" spans="1:3" ht="12.75">
      <c r="A12" s="48" t="s">
        <v>26</v>
      </c>
      <c r="B12" s="5">
        <v>5</v>
      </c>
      <c r="C12" s="5">
        <v>2</v>
      </c>
    </row>
    <row r="13" spans="1:3" ht="12.75">
      <c r="A13" s="48" t="s">
        <v>13</v>
      </c>
      <c r="B13" s="5">
        <v>4</v>
      </c>
      <c r="C13" s="5">
        <v>3</v>
      </c>
    </row>
    <row r="14" spans="1:3" ht="12.75">
      <c r="A14" s="48" t="s">
        <v>9</v>
      </c>
      <c r="B14" s="5">
        <v>4</v>
      </c>
      <c r="C14" s="5">
        <v>1</v>
      </c>
    </row>
    <row r="15" spans="1:3" ht="12.75">
      <c r="A15" s="48" t="s">
        <v>11</v>
      </c>
      <c r="B15" s="5">
        <v>3</v>
      </c>
      <c r="C15" s="5">
        <v>1</v>
      </c>
    </row>
    <row r="16" spans="1:3" ht="12.75">
      <c r="A16" s="48" t="s">
        <v>7</v>
      </c>
      <c r="B16" s="5">
        <v>3</v>
      </c>
      <c r="C16" s="5">
        <v>1</v>
      </c>
    </row>
    <row r="17" spans="1:3" ht="12.75">
      <c r="A17" s="81" t="s">
        <v>140</v>
      </c>
      <c r="B17" s="5">
        <v>3</v>
      </c>
      <c r="C17" s="5">
        <v>1</v>
      </c>
    </row>
    <row r="18" spans="1:3" ht="12.75">
      <c r="A18" s="48" t="s">
        <v>14</v>
      </c>
      <c r="B18" s="5">
        <v>2</v>
      </c>
      <c r="C18" s="5">
        <v>1</v>
      </c>
    </row>
    <row r="19" spans="1:3" ht="12.75">
      <c r="A19" s="81" t="s">
        <v>137</v>
      </c>
      <c r="B19" s="5">
        <v>2</v>
      </c>
      <c r="C19" s="5">
        <v>2</v>
      </c>
    </row>
    <row r="20" spans="1:3" ht="12.75">
      <c r="A20" s="48" t="s">
        <v>6</v>
      </c>
      <c r="B20" s="5">
        <v>2</v>
      </c>
      <c r="C20" s="5">
        <v>1</v>
      </c>
    </row>
    <row r="21" spans="1:3" ht="12.75">
      <c r="A21" s="81" t="s">
        <v>135</v>
      </c>
      <c r="B21" s="5">
        <v>1</v>
      </c>
      <c r="C21" s="5">
        <v>1</v>
      </c>
    </row>
    <row r="22" spans="1:3" ht="12.75">
      <c r="A22" s="48" t="s">
        <v>32</v>
      </c>
      <c r="B22" s="5">
        <v>1</v>
      </c>
      <c r="C22" s="5">
        <v>1</v>
      </c>
    </row>
    <row r="23" spans="1:3" ht="12.75">
      <c r="A23" s="48" t="s">
        <v>4</v>
      </c>
      <c r="B23" s="5">
        <v>1</v>
      </c>
      <c r="C23" s="5"/>
    </row>
    <row r="24" spans="1:3" ht="12.75">
      <c r="A24" s="48" t="s">
        <v>2</v>
      </c>
      <c r="B24" s="5">
        <v>1</v>
      </c>
      <c r="C24" s="5">
        <v>1</v>
      </c>
    </row>
    <row r="25" spans="1:3" ht="12.75">
      <c r="A25" s="81" t="s">
        <v>15</v>
      </c>
      <c r="B25" s="5">
        <v>1</v>
      </c>
      <c r="C25" s="5"/>
    </row>
    <row r="26" spans="1:3" ht="12.75">
      <c r="A26" s="48" t="s">
        <v>46</v>
      </c>
      <c r="B26" s="5">
        <v>1</v>
      </c>
      <c r="C26" s="5">
        <v>1</v>
      </c>
    </row>
    <row r="27" spans="1:3" ht="12.75">
      <c r="A27" s="81" t="s">
        <v>136</v>
      </c>
      <c r="B27" s="5">
        <v>1</v>
      </c>
      <c r="C27" s="5">
        <v>1</v>
      </c>
    </row>
    <row r="28" spans="1:3" ht="12.75">
      <c r="A28" s="81" t="s">
        <v>138</v>
      </c>
      <c r="B28" s="5">
        <v>1</v>
      </c>
      <c r="C28" s="5"/>
    </row>
    <row r="29" spans="1:3" ht="12.75">
      <c r="A29" s="81" t="s">
        <v>141</v>
      </c>
      <c r="B29" s="5">
        <v>1</v>
      </c>
      <c r="C29" s="5">
        <v>1</v>
      </c>
    </row>
    <row r="30" spans="1:3" ht="12.75">
      <c r="A30" s="48" t="s">
        <v>45</v>
      </c>
      <c r="B30" s="5"/>
      <c r="C30" s="5"/>
    </row>
    <row r="31" spans="1:3" ht="12.75">
      <c r="A31" s="81" t="s">
        <v>139</v>
      </c>
      <c r="B31" s="5"/>
      <c r="C31" s="5"/>
    </row>
    <row r="32" spans="1:3" ht="12.75">
      <c r="A32" s="49" t="s">
        <v>16</v>
      </c>
      <c r="B32" s="5"/>
      <c r="C32" s="5"/>
    </row>
    <row r="33" spans="1:3" ht="12.75">
      <c r="A33" s="81" t="s">
        <v>179</v>
      </c>
      <c r="B33" s="5"/>
      <c r="C33" s="5"/>
    </row>
    <row r="34" spans="1:3" ht="12.75">
      <c r="A34" s="137" t="s">
        <v>180</v>
      </c>
      <c r="B34" s="5"/>
      <c r="C34" s="5"/>
    </row>
    <row r="35" spans="1:3" ht="12.75">
      <c r="A35" s="48" t="s">
        <v>10</v>
      </c>
      <c r="B35" s="5"/>
      <c r="C35" s="5"/>
    </row>
    <row r="36" spans="1:3" ht="12.75">
      <c r="A36" s="81" t="s">
        <v>79</v>
      </c>
      <c r="B36" s="5"/>
      <c r="C36" s="5"/>
    </row>
    <row r="37" spans="1:3" ht="13.5" thickBot="1">
      <c r="A37" s="138" t="s">
        <v>25</v>
      </c>
      <c r="B37" s="6"/>
      <c r="C37" s="6"/>
    </row>
    <row r="38" ht="13.5" thickBot="1">
      <c r="A38" s="55"/>
    </row>
    <row r="39" spans="1:3" ht="13.5" thickBot="1">
      <c r="A39" s="134" t="s">
        <v>56</v>
      </c>
      <c r="B39" s="135">
        <f>COUNT(B5:B37)</f>
        <v>25</v>
      </c>
      <c r="C39" s="135">
        <f>COUNT(C5:C37)</f>
        <v>22</v>
      </c>
    </row>
    <row r="40" spans="1:3" ht="13.5" thickBot="1">
      <c r="A40" s="136" t="s">
        <v>57</v>
      </c>
      <c r="B40" s="135">
        <f>SUM(B5:B37)</f>
        <v>104</v>
      </c>
      <c r="C40" s="135">
        <f>SUM(C5:C37)</f>
        <v>67</v>
      </c>
    </row>
    <row r="42" ht="12.75">
      <c r="A42" s="100" t="s">
        <v>142</v>
      </c>
    </row>
    <row r="43" ht="12.75">
      <c r="A43" s="79" t="s">
        <v>143</v>
      </c>
    </row>
    <row r="44" ht="12.75">
      <c r="A44" s="79" t="s">
        <v>144</v>
      </c>
    </row>
    <row r="45" ht="12.75">
      <c r="A45" s="80" t="s">
        <v>145</v>
      </c>
    </row>
    <row r="46" ht="12.75">
      <c r="A46" s="80" t="s">
        <v>146</v>
      </c>
    </row>
    <row r="47" ht="12.75">
      <c r="A47" s="80" t="s">
        <v>147</v>
      </c>
    </row>
    <row r="48" ht="12.75">
      <c r="A48" s="80" t="s">
        <v>148</v>
      </c>
    </row>
    <row r="50" ht="12.75">
      <c r="A50" s="65" t="s">
        <v>59</v>
      </c>
    </row>
    <row r="51" ht="12.75">
      <c r="A51" s="44" t="s">
        <v>62</v>
      </c>
    </row>
    <row r="52" ht="12.75">
      <c r="A52" s="44" t="s">
        <v>60</v>
      </c>
    </row>
    <row r="53" ht="12.75">
      <c r="A53" s="44" t="s">
        <v>61</v>
      </c>
    </row>
    <row r="55" ht="12.75">
      <c r="A55" s="73" t="s">
        <v>151</v>
      </c>
    </row>
    <row r="56" ht="12.75">
      <c r="A56" s="73" t="s">
        <v>152</v>
      </c>
    </row>
    <row r="57" ht="12.75">
      <c r="A57" s="73" t="s">
        <v>153</v>
      </c>
    </row>
    <row r="58" ht="12.75">
      <c r="A58" s="73" t="s">
        <v>154</v>
      </c>
    </row>
    <row r="59" ht="12.75">
      <c r="A59" s="73" t="s">
        <v>155</v>
      </c>
    </row>
    <row r="60" ht="12.75">
      <c r="A60" s="73" t="s">
        <v>197</v>
      </c>
    </row>
    <row r="61" ht="12.75">
      <c r="A61" s="73" t="s">
        <v>198</v>
      </c>
    </row>
    <row r="62" ht="12.75">
      <c r="A62" s="73" t="s">
        <v>199</v>
      </c>
    </row>
    <row r="63" ht="12.75">
      <c r="A63" s="73" t="s">
        <v>339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M3800</cp:lastModifiedBy>
  <cp:lastPrinted>2021-07-30T10:12:44Z</cp:lastPrinted>
  <dcterms:created xsi:type="dcterms:W3CDTF">2007-08-04T09:26:10Z</dcterms:created>
  <dcterms:modified xsi:type="dcterms:W3CDTF">2021-07-30T10:12:54Z</dcterms:modified>
  <cp:category/>
  <cp:version/>
  <cp:contentType/>
  <cp:contentStatus/>
</cp:coreProperties>
</file>