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45" windowWidth="15180" windowHeight="8070" activeTab="2"/>
  </bookViews>
  <sheets>
    <sheet name="eigen vlindertelling 2020" sheetId="1" r:id="rId1"/>
    <sheet name="5 min telling 2020" sheetId="2" r:id="rId2"/>
    <sheet name="tuinvergelijking" sheetId="3" r:id="rId3"/>
    <sheet name="jaaroverzichten" sheetId="4" r:id="rId4"/>
    <sheet name="vergelijking 2 telsystemen 2020" sheetId="5" r:id="rId5"/>
  </sheets>
  <definedNames/>
  <calcPr fullCalcOnLoad="1"/>
</workbook>
</file>

<file path=xl/sharedStrings.xml><?xml version="1.0" encoding="utf-8"?>
<sst xmlns="http://schemas.openxmlformats.org/spreadsheetml/2006/main" count="948" uniqueCount="319">
  <si>
    <t>citroenvlinder</t>
  </si>
  <si>
    <t>klein geaderd witje</t>
  </si>
  <si>
    <t>landkaartje (zomer)</t>
  </si>
  <si>
    <t>klein koolwitje</t>
  </si>
  <si>
    <t>groot koolwitje</t>
  </si>
  <si>
    <t>dagpauwoog</t>
  </si>
  <si>
    <t>bont zandoogje</t>
  </si>
  <si>
    <t>distelvlinder</t>
  </si>
  <si>
    <t>kleine vuurvlinder</t>
  </si>
  <si>
    <t>icarusblauwtje</t>
  </si>
  <si>
    <t>kleine vos</t>
  </si>
  <si>
    <t>gehakkelde aurelia</t>
  </si>
  <si>
    <t>atalanta</t>
  </si>
  <si>
    <t>oranje zandoogje</t>
  </si>
  <si>
    <t>bruin zandoogje</t>
  </si>
  <si>
    <t>groot dikkopje</t>
  </si>
  <si>
    <t>koninginnepage</t>
  </si>
  <si>
    <t>dagvlindersoorten</t>
  </si>
  <si>
    <t>totaal aantal:</t>
  </si>
  <si>
    <t>aantal</t>
  </si>
  <si>
    <t>geziene</t>
  </si>
  <si>
    <t>soorten</t>
  </si>
  <si>
    <t xml:space="preserve">hoogste </t>
  </si>
  <si>
    <t>per</t>
  </si>
  <si>
    <t>soort</t>
  </si>
  <si>
    <t>oranje luzernevlinder</t>
  </si>
  <si>
    <t>eikenpage</t>
  </si>
  <si>
    <t>gemiddelde Nederlanse tuin</t>
  </si>
  <si>
    <t>gemiddelde Vlaamse tuin</t>
  </si>
  <si>
    <t>onze vlindertuin</t>
  </si>
  <si>
    <t>Vergelijking onze vlindertuin met de gemiddelde Vlaamse/Nederlandse tuin</t>
  </si>
  <si>
    <t>aantal soorten</t>
  </si>
  <si>
    <t>(vuil)boomblauwtje</t>
  </si>
  <si>
    <t>Telweekend echter uitzonderlijk mooi: vlinders zijn op post!</t>
  </si>
  <si>
    <t>4 keer zoveel deelnemers en toch blijft onze tuin er torenhoog boven; hoe hoger het aantal deelnemers, hoe realistischer de cijfers worden.</t>
  </si>
  <si>
    <t>nog geen deelname</t>
  </si>
  <si>
    <t>uitgevlogen tijdens telweekend.</t>
  </si>
  <si>
    <t>buddleia's. De zomer is al bij al nog niet slecht geweest, maar wisselt wel af met forse regenperioden. Het weekend is volledig mooi geweest.</t>
  </si>
  <si>
    <t>Hoe dan ook: goed of slecht telweekend: onze vlindertuin blijft steeds zeer duidelijk boven het gemiddelde scoren zowel</t>
  </si>
  <si>
    <r>
      <rPr>
        <u val="single"/>
        <sz val="10"/>
        <rFont val="Arial"/>
        <family val="2"/>
      </rPr>
      <t>Sinds 2009</t>
    </r>
    <r>
      <rPr>
        <sz val="10"/>
        <rFont val="Arial"/>
        <family val="0"/>
      </rPr>
      <t xml:space="preserve"> wordt het verschil van onze vlindertuin met de gemiddelde Vlaamse tuin sterk uitvergroot.</t>
    </r>
  </si>
  <si>
    <r>
      <rPr>
        <u val="single"/>
        <sz val="10"/>
        <rFont val="Arial"/>
        <family val="2"/>
      </rPr>
      <t>2011:</t>
    </r>
    <r>
      <rPr>
        <sz val="10"/>
        <rFont val="Arial"/>
        <family val="0"/>
      </rPr>
      <t xml:space="preserve"> ongunstige weersomstandigheden.  Door zeer warm voorjaar piek bij meeste vlindersoorten tot 3 weken vroeger en dus al </t>
    </r>
  </si>
  <si>
    <r>
      <rPr>
        <u val="single"/>
        <sz val="10"/>
        <rFont val="Arial"/>
        <family val="2"/>
      </rPr>
      <t>2012:</t>
    </r>
    <r>
      <rPr>
        <sz val="10"/>
        <rFont val="Arial"/>
        <family val="0"/>
      </rPr>
      <t xml:space="preserve"> koud/vochtig tot en met juli. Hierdoor vele soorten tot 3 weken later dan normaal; bovendien weinig aantallen per soort.</t>
    </r>
  </si>
  <si>
    <r>
      <t>2013:</t>
    </r>
    <r>
      <rPr>
        <sz val="10"/>
        <rFont val="Arial"/>
        <family val="2"/>
      </rPr>
      <t xml:space="preserve"> zeer warm weekend richting 30° C ook al voorafgegaan door een relatief lange periode zeer goed weder.</t>
    </r>
  </si>
  <si>
    <r>
      <rPr>
        <u val="single"/>
        <sz val="10"/>
        <rFont val="Arial"/>
        <family val="2"/>
      </rPr>
      <t>2014:</t>
    </r>
    <r>
      <rPr>
        <sz val="10"/>
        <rFont val="Arial"/>
        <family val="2"/>
      </rPr>
      <t xml:space="preserve"> zeer warm voorjaar waardoor vlinderpiek op dit moment allicht al voorbij is; vele nectarplanten zijn al grotendeels uitgebloeid zoals</t>
    </r>
  </si>
  <si>
    <t>Algemene conclusie</t>
  </si>
  <si>
    <r>
      <rPr>
        <u val="single"/>
        <sz val="10"/>
        <rFont val="Arial"/>
        <family val="2"/>
      </rPr>
      <t>2010:</t>
    </r>
    <r>
      <rPr>
        <sz val="10"/>
        <rFont val="Arial"/>
        <family val="2"/>
      </rPr>
      <t xml:space="preserve"> de gemiddelde Nederlandse tuin loopt parallel met de gemiddelde Vlaamse tuin.</t>
    </r>
  </si>
  <si>
    <t>keizersmantel</t>
  </si>
  <si>
    <t>bruin blauwtje</t>
  </si>
  <si>
    <r>
      <rPr>
        <u val="single"/>
        <sz val="10"/>
        <rFont val="Arial"/>
        <family val="2"/>
      </rPr>
      <t>2015:</t>
    </r>
    <r>
      <rPr>
        <sz val="10"/>
        <rFont val="Arial"/>
        <family val="2"/>
      </rPr>
      <t xml:space="preserve"> zeer droog voorjaar gevolgd door hittegolf. Effect op dagvlinders? Tot en met juli: lager aantal gewone soorten doorgegeven op waarnemingen.be</t>
    </r>
  </si>
  <si>
    <t>Jammer, 's maandags zowel groot koolwitje als kleine vuurvlinder gezien net als de dagen voor het telweekend. Aantal had 21 kunnen zijn i.p.v. 19.</t>
  </si>
  <si>
    <t>Bruin zandoogje, allicht over de top (?), ook niet gezien.</t>
  </si>
  <si>
    <t>Opvallend veel ongewone en zeldzame vlinders zoals kolibrievlinder en keizersmantel. Telweekend was uitgelezen moment qua temperaturen en</t>
  </si>
  <si>
    <t>zonneschijn; ervoor en erna was het opvallend minder goed weder.</t>
  </si>
  <si>
    <r>
      <rPr>
        <u val="single"/>
        <sz val="10"/>
        <rFont val="Arial"/>
        <family val="2"/>
      </rPr>
      <t xml:space="preserve">2016: </t>
    </r>
    <r>
      <rPr>
        <sz val="10"/>
        <rFont val="Arial"/>
        <family val="2"/>
      </rPr>
      <t>minder goed vlinderweer dan vooraf aangekondigd. Enkele gewone te verwachten soorten niet gezien zoals klein koolwitje, landkaartje en ook</t>
    </r>
  </si>
  <si>
    <t>maar wel met de weersomstandigheden van het moment zelf aangezien de meeste niet geziene soorten wel actief zijn.</t>
  </si>
  <si>
    <t>geen eikenpage kunnen spotten. Allicht teveel wind en teveel bewolking zeker op zondag. Mijn inziens niets te maken met te nat en te koud voorjaar</t>
  </si>
  <si>
    <t>Jaaroverzicht sinds start Nationaal Vlindertelweekend</t>
  </si>
  <si>
    <t>Aantal soorten</t>
  </si>
  <si>
    <t>Totaal aantal vlinders</t>
  </si>
  <si>
    <t>soort dagvlinder</t>
  </si>
  <si>
    <t>Vaststellingen:</t>
  </si>
  <si>
    <t>Distelvlinder: de ongeziene invasie in 2009.</t>
  </si>
  <si>
    <t>Kleine vos: plotse terugkeer in 2013 en 2014 om daarna weer weg te deemsteren.</t>
  </si>
  <si>
    <t>Door de jaren heen is onze vlindertuin een afspiegeling van wat er in vlinderland gebeurt ongeacht een goed of minder goed vlinderjaar.</t>
  </si>
  <si>
    <t>oranje zandoogje. Bruin zandoogje ook niet gezien maar wel heel vers exemplaar enkele dagen ervoor. Ondanks inspanningen na elke telronde</t>
  </si>
  <si>
    <t>2 tot 4 weken vroeger dan gemiddeld waardoor hun vliegperiode bijna voorbij was.</t>
  </si>
  <si>
    <r>
      <rPr>
        <u val="single"/>
        <sz val="10"/>
        <rFont val="Arial"/>
        <family val="2"/>
      </rPr>
      <t>2017:</t>
    </r>
    <r>
      <rPr>
        <sz val="10"/>
        <rFont val="Arial"/>
        <family val="2"/>
      </rPr>
      <t xml:space="preserve"> minder vlinders dan normaal. Zaterdag waren de weersomstandigheden niet al te goed, zondag was veel beter. Nochtans aanzienlijk lagere</t>
    </r>
  </si>
  <si>
    <t>aantallen. Allicht grotendeels te wijten aan de vroege vlinderpiek veroorzaakt door het bijzonder warme voorjaar. Meeste soorten vlogen hierdoor</t>
  </si>
  <si>
    <t>Hageheld: wordt vanaf 2017 meegeteld.</t>
  </si>
  <si>
    <r>
      <rPr>
        <u val="single"/>
        <sz val="10"/>
        <rFont val="Arial"/>
        <family val="2"/>
      </rPr>
      <t>2018:</t>
    </r>
    <r>
      <rPr>
        <sz val="10"/>
        <rFont val="Arial"/>
        <family val="2"/>
      </rPr>
      <t xml:space="preserve"> 1 weekend vervroegd in de hoop vliegpiek beter te kunnen opvangen. De laatste jaren vliegen vlinders vroeger door opwarming klimaat.</t>
    </r>
  </si>
  <si>
    <t>hebben veel beter gevlogen dan vorige jaren.</t>
  </si>
  <si>
    <t>Nederland: 10-daagse editie omwille van 10-jarig bestaan (vanaf vrijdag 27/7 t.e.m. 5/8/2018).</t>
  </si>
  <si>
    <t>datum</t>
  </si>
  <si>
    <t>per dag</t>
  </si>
  <si>
    <t>dag</t>
  </si>
  <si>
    <t>buxusmot</t>
  </si>
  <si>
    <t>kolibrievlinder</t>
  </si>
  <si>
    <t>hageheld</t>
  </si>
  <si>
    <t>gamma-uiltje</t>
  </si>
  <si>
    <t>muntvlindertje</t>
  </si>
  <si>
    <t>kleine parelmoervlinder</t>
  </si>
  <si>
    <t>(10-daagse)</t>
  </si>
  <si>
    <t>Helaas: door aanhoudende extreme droogte/hitte (parallellen met 1976!) is piek in vliegperiode van de meeste soorten al voorbij. De meeste soorten</t>
  </si>
  <si>
    <t>Ik heb de 10-daagse zoveel mogelijk proberen volgen, maar dezelfde intensiteit niet kunnen aanhouden. Nochtans heb ik mijn score, door meer</t>
  </si>
  <si>
    <r>
      <t xml:space="preserve">dagen te kunnen tellen, nog duidelijk opgedreven: 22 soorten - totaal 120 vlinders. Inclusief </t>
    </r>
    <r>
      <rPr>
        <sz val="10"/>
        <color indexed="10"/>
        <rFont val="Arial"/>
        <family val="2"/>
      </rPr>
      <t>primeur kleine parelmoervlinder!</t>
    </r>
  </si>
  <si>
    <t>Door deze hittegolf-editie: extreem lage aantallen vlinders. Bij ons is het nog relatief goed meegevallen, maar voor het eerst hebben de</t>
  </si>
  <si>
    <t>dagactieve nachtvlinders de top 3 bezet en de aantallen de hoogte ingeduwd: 1) gammauiltje - 2) buxusmot - 3) muntvlindertje.</t>
  </si>
  <si>
    <t>(10-daagse: 120)</t>
  </si>
  <si>
    <t>(10-daagse: 22)</t>
  </si>
  <si>
    <t>maa</t>
  </si>
  <si>
    <t>din</t>
  </si>
  <si>
    <t>woe</t>
  </si>
  <si>
    <t>don</t>
  </si>
  <si>
    <t>vrij</t>
  </si>
  <si>
    <t>zat</t>
  </si>
  <si>
    <t>zon</t>
  </si>
  <si>
    <t>6/7</t>
  </si>
  <si>
    <t>7/7</t>
  </si>
  <si>
    <t>8/7</t>
  </si>
  <si>
    <t>9/7</t>
  </si>
  <si>
    <t>10/7</t>
  </si>
  <si>
    <t>11/7</t>
  </si>
  <si>
    <t>12/7</t>
  </si>
  <si>
    <t>13/7</t>
  </si>
  <si>
    <t>14/7</t>
  </si>
  <si>
    <t>15/7</t>
  </si>
  <si>
    <t>16/7</t>
  </si>
  <si>
    <t>17/7</t>
  </si>
  <si>
    <t>18/7</t>
  </si>
  <si>
    <t>19/7</t>
  </si>
  <si>
    <t>20/7</t>
  </si>
  <si>
    <t>21/7</t>
  </si>
  <si>
    <t>22/7</t>
  </si>
  <si>
    <t>23/7</t>
  </si>
  <si>
    <t>24/7</t>
  </si>
  <si>
    <t>25/7</t>
  </si>
  <si>
    <t>26/7</t>
  </si>
  <si>
    <t>Door nu meer dagen te kunnen tellen, verhoogt automatisch de kans om zowel het aantal per soort als het aantal soorten te kunnen verhogen.</t>
  </si>
  <si>
    <t>Een zuivere vergelijkingsbasis met het verleden is hierdoor niet meer mogelijk; enkel de vergelijking van onze vlindertuin met de gemiddelde Vlaamse/Nederlandse tuin is realistisch.</t>
  </si>
  <si>
    <t>Weersomstandigheden:</t>
  </si>
  <si>
    <t>kunnen tellen?</t>
  </si>
  <si>
    <t>ja</t>
  </si>
  <si>
    <t>j/n</t>
  </si>
  <si>
    <t>huismoeder</t>
  </si>
  <si>
    <t>nee</t>
  </si>
  <si>
    <t>Telcode: ja = hele dag kunnen tellen - nee = niet kunnen tellen - j/n = maar gedeeltelijk kunnen tellen.</t>
  </si>
  <si>
    <t>bonte brandnetelmot</t>
  </si>
  <si>
    <t>keren</t>
  </si>
  <si>
    <t>gezien</t>
  </si>
  <si>
    <t>hoeveel</t>
  </si>
  <si>
    <t>totaal</t>
  </si>
  <si>
    <t>(3 weken)</t>
  </si>
  <si>
    <r>
      <t>2019:</t>
    </r>
    <r>
      <rPr>
        <sz val="10"/>
        <color indexed="8"/>
        <rFont val="Arial"/>
        <family val="2"/>
      </rPr>
      <t xml:space="preserve"> telmaand = 3 weken (6/7 t.e.m. 28/7/2019). Zoveel mogelijk dagen proberen tellen maar niet altijd mogelijk wegens andere prioriteiten.</t>
    </r>
  </si>
  <si>
    <t>Bedoeling is om enerzijds vroegere vliegperiode (door klimaatopwarming) beter te kunnen opvangen en anderzijds meer mensen de mogelijkheid</t>
  </si>
  <si>
    <t>te geven om toch mee te kunnen tellen. Opnieuw zeer droog voorjaar met hittegolf. Brandnetelvlinders drastische terugval en ook andere soorten</t>
  </si>
  <si>
    <t>Dagactieve nachtvlinders bijna spoorloos. Invasie distelvlinders pas op gang gekomen na vlindertelling.</t>
  </si>
  <si>
    <t>Gem. 2009/2018</t>
  </si>
  <si>
    <t>muntvlindertje (1)</t>
  </si>
  <si>
    <t>kolibrievlinder (2)</t>
  </si>
  <si>
    <t>gamma-uiltje (3)</t>
  </si>
  <si>
    <t>hageheld (4)</t>
  </si>
  <si>
    <t>buxusmot (5)</t>
  </si>
  <si>
    <t>huismoeder (6)</t>
  </si>
  <si>
    <t>bonte brandnetelmot (7)</t>
  </si>
  <si>
    <t>(1) muntvlindertje of purpermotje = dagactieve nachtvlinder.</t>
  </si>
  <si>
    <t>(2) kolibrievlinder = dagactieve nachtvlinder; zuidelijke trekvlinder (Middellandse zee) - kent opgang door klimaatopwarming.</t>
  </si>
  <si>
    <t>(3) gamma-uiltje = dagactieve nachtvlinder.</t>
  </si>
  <si>
    <t>(4) hageheld = dagactieve nachtvlinder (wordt meegeteld vanaf 2017).</t>
  </si>
  <si>
    <t>(5) buxusmot = dagactieve nachtvlinder (wordt meegeteld worden vanaf 2018).</t>
  </si>
  <si>
    <t>(6) huismoeder = wordt meegeteld vanaf 2019.</t>
  </si>
  <si>
    <t>(7) bonte brandnetelmot = wordt meegeteld vanaf 2019.</t>
  </si>
  <si>
    <t>in mindere aantallen. Enkel warmteminnende soorten scoren goed: koninginnepage, keizersmantel, kleine parelmoervlinder.</t>
  </si>
  <si>
    <t>qua aantal vlinders als qua aantal soorten. Ook het tienjarig gemiddelde toont dit zeer duidelijk aan.</t>
  </si>
  <si>
    <t>2020: nieuw telsysteem met 5 minutentelling. Mijn telling blijft zoals ik al jaren doe, dit om een juiste vergelijkingsbasis te behouden.</t>
  </si>
  <si>
    <t>5 minutentelling: kies vaste locatie in de tuin, tel gedurende 5 minuten alle vlinders binnen een straal van 10 m. Herhaal dit zoveel je</t>
  </si>
  <si>
    <t>wil en geef elke meting in via het speciale telformulier (dat niet doorstroomt naar waarnemingen.be).</t>
  </si>
  <si>
    <t>Bemerking: op deze wijze zal ik de eikenpages altijd rateren aangezien deze in de top van onze Amerikaanse eik leven. En als mijn</t>
  </si>
  <si>
    <t>vaste locatie bv. in de voortuin is, zie ik ook eventueel de keizersmantel niet die rond het tuinhuis vliegt en eventueel eitjes wil</t>
  </si>
  <si>
    <t>4/7</t>
  </si>
  <si>
    <t>5/7</t>
  </si>
  <si>
    <t>14e nationale vlinderteldagen: hele maand juli 2020 (= 4/7 t.e.m. 26/7/2020)</t>
  </si>
  <si>
    <t>scheefbloemwitje</t>
  </si>
  <si>
    <t>tijdstip</t>
  </si>
  <si>
    <t>eigen telling per dag</t>
  </si>
  <si>
    <t>Enkel per dag het hoogste aantal per soort genoteerd (zoals ik heel het jaar door tel).</t>
  </si>
  <si>
    <t>Ik probeer om zoveel mogelijk dagen vrij te houden om te kunnen tellen. Dit is echter niet altijd doenbaar omwille van andere prioritaire (familiale) aangelegenheden…</t>
  </si>
  <si>
    <t>5 minutentelling cfr. nieuwe telmethodiek Natuurpunt</t>
  </si>
  <si>
    <t>Nieuwe telmethodiek Natuurpunt 2020:</t>
  </si>
  <si>
    <t>1) 5 minuten tellen;</t>
  </si>
  <si>
    <t>2) vanop een vaste plek in de tuin;</t>
  </si>
  <si>
    <t>3) in een straal van 10 m rondom.</t>
  </si>
  <si>
    <t>(achterliggend is er geen doorstroming naar waarnemingen.be).</t>
  </si>
  <si>
    <t>per telling</t>
  </si>
  <si>
    <t>Doel:</t>
  </si>
  <si>
    <t>Kleinere tuinen beter kunnen vergelijken met grotere.</t>
  </si>
  <si>
    <t>Mensen vlinders leren herkennen in de hoop dat ze het nut van natuurwaarnemingen beginnen inzien.</t>
  </si>
  <si>
    <t>Aanzetten tot het nemen van vlindervriendelijke maatregelen in eigen tuin (en daarbuiten).</t>
  </si>
  <si>
    <t>Tel zo vaak je wil; elke telling apart registreren via telformulier = www.vlindertelling.be.</t>
  </si>
  <si>
    <t>(hoe meer je telt, hoe interessanter voor het onderzoek).</t>
  </si>
  <si>
    <t>Dit zijn louter steekproeven: laten niet toe om trends en evoluties te berekenen (steekproef te beperkt);</t>
  </si>
  <si>
    <t>Mijn eigen invulling:</t>
  </si>
  <si>
    <t>o.b.v. eigen telling per dag</t>
  </si>
  <si>
    <t>13.50</t>
  </si>
  <si>
    <t>16.00</t>
  </si>
  <si>
    <t>16.45</t>
  </si>
  <si>
    <t>17.45</t>
  </si>
  <si>
    <t>10.50</t>
  </si>
  <si>
    <t>13.00</t>
  </si>
  <si>
    <t>14.00</t>
  </si>
  <si>
    <t>15.00</t>
  </si>
  <si>
    <t>17.30</t>
  </si>
  <si>
    <t>18.30</t>
  </si>
  <si>
    <t>Vaste locatie = voortuin aan boerenjasmijn.</t>
  </si>
  <si>
    <t>te zien zijn op de gebruikelijke manier (aangezien ik dan de hele tuin rondstap volgens een weerkerend patroon).</t>
  </si>
  <si>
    <t>Finaal zal ik een cijfermatige vergelijking maken tussen enerzijds de 5 minutentelling en anderzijds mijn gebruikelijke telling. Logischerwijze zullen er meer soorten en hogere aantallen</t>
  </si>
  <si>
    <t>De Nederlandse Vlinderstichting behoudt de gebruikelijke manier van tuintellingen.</t>
  </si>
  <si>
    <t>19.00</t>
  </si>
  <si>
    <t>12.00</t>
  </si>
  <si>
    <t>14.30</t>
  </si>
  <si>
    <t>15.30</t>
  </si>
  <si>
    <t>16.15</t>
  </si>
  <si>
    <t>17.00</t>
  </si>
  <si>
    <t>8.00</t>
  </si>
  <si>
    <t>8.30</t>
  </si>
  <si>
    <t>11.00</t>
  </si>
  <si>
    <t>18.15</t>
  </si>
  <si>
    <t>4/7/2020: max. 20° C; hele dag zwaar bewolkt met af en toe motregen; geen zon; veel wind. Enkel 1 atalanta in poging op te warmen op keienbed uit de wind.</t>
  </si>
  <si>
    <t>5/7/2020: max. 23° C; voormiddag zwaar bewolkt met af en toe motregen; zeer veel wind. Namiddag overwegend zon maar blijvend zeer veel wind. Scheefbloemwitje vrouwtje!!!</t>
  </si>
  <si>
    <t>7/7/2020: max. 22° C: overwegend zonnige dag met toenemende bewolking in namiddag. Weinig wind. 1ste koninginnepage + oranje zandoogje en primeur met Sint-Jansvlinder.</t>
  </si>
  <si>
    <t>vijfvlek-Sint-Jansvlinder</t>
  </si>
  <si>
    <t>8/7/2020: max. 18° C: regendag (quasi hele dag sappige druilerige regen). Koolwitje vrouwtje: dood tussen lavendel.</t>
  </si>
  <si>
    <t>9/7/2020: max. 23° C: voormiddag bewolkt met beetje wind. Namiddag stilaan (beperkte) zonnige opklaringen met beetje wind.</t>
  </si>
  <si>
    <t>10.30</t>
  </si>
  <si>
    <t>11.15</t>
  </si>
  <si>
    <t>15.15</t>
  </si>
  <si>
    <t>16.30</t>
  </si>
  <si>
    <t>18.00</t>
  </si>
  <si>
    <t>rood weeskind</t>
  </si>
  <si>
    <t>18.20</t>
  </si>
  <si>
    <t>10/7/2020: max. 20° C: voormiddag zwaar bewolkt met regen. Rond de middag stilaan beperkte zonnige opklaringen die breder werden in namiddag; tegen de avond windstil.</t>
  </si>
  <si>
    <t>11/7/2020: max. 20° C: voormiddag zonnig, beetje wind. Namiddag: wat meer bewolking en iets meer wind. 1ste keizersmantel vrouwtje, 1ste distelvlinder, opnieuw koninginnepage.</t>
  </si>
  <si>
    <t>9.00</t>
  </si>
  <si>
    <t>10.00</t>
  </si>
  <si>
    <t>12/7/2020: max. 23° C: voormiddag volop zon, windstil. Namiddag: ietsje meer bewolking en beetje wind. 1ste gammauiltje. Eikenpages: met maar liefst 4 in spiraalvorm.</t>
  </si>
  <si>
    <t>17.15</t>
  </si>
  <si>
    <t>13/7/2020: max. 24° C: hele dag volop zon, windstil. 1ste groot dikkopje vrouwtje; copula bruine zandoogjes. Opnieuw scheefbloemwitje vrouwtje.</t>
  </si>
  <si>
    <t>14.15</t>
  </si>
  <si>
    <t>traditionele tuintelling</t>
  </si>
  <si>
    <t>hoogste aantal</t>
  </si>
  <si>
    <t>5 minutentelling</t>
  </si>
  <si>
    <t>14/7/2020: max. 18° C: regendag (heel regelmatig druilerige regen/bewolkt). Enkel 1 moedige atalanta en 1 kolibrievlinder tussen de regen door.</t>
  </si>
  <si>
    <t>Vergelijking 2 telsystemen: traditionele tuintelling versus 5 minutentelling vaste tuinlocatie in 2020</t>
  </si>
  <si>
    <t>10.15</t>
  </si>
  <si>
    <t>6/7/2020: max. 20° C; voormiddag bewolkt, wat regen, vrij veel wind. Namiddag overwegend zonnige opklaringen/bewolkt met wind. 2 vrouwtjes scheefbloemwitje (waarvan 1 idem van gisteren)!!!</t>
  </si>
  <si>
    <t>15/7/2020: max. 21° C: voormiddag zonnig, af en toe wat bewolking, windstil. Namiddag: vanaf 15.00 u toenemende bewolking;af en toe wat regen. 2 vrouwtjes scheefbloemwitje!!!</t>
  </si>
  <si>
    <t xml:space="preserve">16/7/2020: max. 20° C: voormiddag zwaar bewolkt, windstil. Namiddag: vanaf 14:00 u enkele kortstondige opklaringen; af en toe wat regen. Windstil. </t>
  </si>
  <si>
    <t>17/7/2020: max. 24° C: voormiddag bewolkt met wat regen, windstil. Namiddag: vanaf 13:00 u stilaan wat beginnen uitklaren zonder evenwel veel zon, windstil.</t>
  </si>
  <si>
    <t>18/7/2020: max. 25° C: hele dag volop zon, quasi windstil. In late namiddag ietsje meer wind.</t>
  </si>
  <si>
    <t>11.45</t>
  </si>
  <si>
    <t>13.30</t>
  </si>
  <si>
    <t>20/7/2020: max. 22° C: voormiddag vrij zonnig maar toch wel frisse wind. Namiddag: eveneens opklaringen, maar wel strakke wint. 3 x keizersmantel.</t>
  </si>
  <si>
    <t>11.30</t>
  </si>
  <si>
    <t>21/7/2020: max. 21° C: hele dag bewolking overheerst zonnige momenten; weinig wind. Namiddag ietsje meer wind.</t>
  </si>
  <si>
    <t>9.30</t>
  </si>
  <si>
    <t>12.45</t>
  </si>
  <si>
    <t>23/7/2020: geen teldag: babysit Oostkamp.</t>
  </si>
  <si>
    <t>24/7/2020: max. 23° C: hele dag bewolkt met enkele opklaringen rond de middag. Weinig wind. Namiddag: enkele regendruppels.</t>
  </si>
  <si>
    <t>12.30</t>
  </si>
  <si>
    <t>19/7/2020: max. 23° C: voormiddag overwegend bewolkt, quasi geen zon, windstil. Namiddag: zon pas doorgebroken rond 14.00 u. met ietsje meer wind. Keizersmantel.</t>
  </si>
  <si>
    <t>22/7/2020: max. 23° C: voormiddag meer bewolking dan zonnige momenten; vrij winderig. Namiddag: nog wat meer bewolking, iets minder wind. Keizersmantel.</t>
  </si>
  <si>
    <t>25/7/2020: max. 24° C: voormiddag bewolkt met druilerige regen/1 kortstondige opklaring. Namiddag: bredere zonnige opklaringen tot 16:00 u; daarna terug bewolking. Windstil.</t>
  </si>
  <si>
    <t>26/7/2020: max. 24° C: voormiddag overwegend bewolkt met enkele opklaringen. Namiddag: bredere opklaringen met vrij veel wind. Opnieuw koninginnepage.</t>
  </si>
  <si>
    <t>12.15</t>
  </si>
  <si>
    <t>Totaal aantal telbeurten:</t>
  </si>
  <si>
    <t>Totaal aantal soorten:</t>
  </si>
  <si>
    <t>Tot 2018 was het vlindertelweekend altijd volledig voorbehouden om te kunnen tellen (was dan beperkt tot 1 weekend).</t>
  </si>
  <si>
    <t>In tegenstelling tot en met 2018 stap ik vanaf 2019 geen telronde meer per uur omdat dit niet doenbaar is om dit een hele maand (= 3 weken) vol te houden.</t>
  </si>
  <si>
    <t>waarnemingen.be, waar waarnemers het hele jaar door registraties doen, is hiervoor beter geschikt.</t>
  </si>
  <si>
    <t>Vlinders schuiven mee op met de zon en zitten daarom in de voormiddag overwegend in de voortuin en in de namiddag overwegend in de achtertuin.</t>
  </si>
  <si>
    <t>Alhoewel het minder motiverend is ga ik toch de voortuinlocatie behouden wetende dat er dan relatief minder vlinders in de schaduw zullen zijn.</t>
  </si>
  <si>
    <t>Bv. normaliter zal ik eikenpages missen in de 5 minutentelling…</t>
  </si>
  <si>
    <r>
      <t>2020:</t>
    </r>
    <r>
      <rPr>
        <sz val="10"/>
        <color indexed="8"/>
        <rFont val="Arial"/>
        <family val="2"/>
      </rPr>
      <t xml:space="preserve"> telmaand = 3 weken (4/7 t.e.m. 26/7/2020).Zoveel mogelijk proberen tellen maar niet altijd eenvoudig wegens andere prioriteiten.</t>
    </r>
  </si>
  <si>
    <t>Nieuwe telmethodiek: vaste locatie in tuin; gedurende 5 minuten in een straal van 10 m alle vlinders inventariseren.</t>
  </si>
  <si>
    <t>Eerder een wisselvallige maand geweest met relatief droog voorjaar. Brandnetelvlinders hebben zich deels kunnen herstellen. Ook nu scoren</t>
  </si>
  <si>
    <t>Los hiervan heb ik eveneens mijn eigen jarenlange telmethode behouden (= per soort hoogste aantal per dag).</t>
  </si>
  <si>
    <t>Natuurpunt heeft voor dit systeem gekozen om kleine tuinen beter te kunnen vergelijken met grotere.</t>
  </si>
  <si>
    <t>Nederlandse Vlinderstichting: blijven kiezen voor de traditionele tuintelling (= hoogste aantal per soort per dag noteren).</t>
  </si>
  <si>
    <t>Bemerking: hierdoor zal ik de eikenpages normaliter rateren aangezien deze in de top van onze Amerikaanse eik leven.</t>
  </si>
  <si>
    <t>Scheefbloemwitje: pas sinds 2016 in België (Bastogne); nu voor het eerst over de Schelde! En eveneens afzet 22 eitjes!</t>
  </si>
  <si>
    <t>Totaal aantal vlinders:</t>
  </si>
  <si>
    <t>afzetten zoals vorig jaar… Natuurpunt kiest voor dit systeem om kleine tuinen beter te kunnen vergelijken met grote(re).</t>
  </si>
  <si>
    <t>Nederlandse Vlinderstichting: blijft kiezen voor de traditionele tuintelling.</t>
  </si>
  <si>
    <t>Logischerwijze zal de traditionele tuintelling meer soorten en ook meer aantallen per soort opleveren.</t>
  </si>
  <si>
    <r>
      <t xml:space="preserve">warmteminnende soorten goed: koninginnepage, keizersmantel en ook oranje en bruin zandoogje. </t>
    </r>
    <r>
      <rPr>
        <sz val="10"/>
        <color indexed="10"/>
        <rFont val="Arial"/>
        <family val="2"/>
      </rPr>
      <t>Primeur scheefbloemwitje!</t>
    </r>
  </si>
  <si>
    <t>Top 3</t>
  </si>
  <si>
    <t>Vlaamse tuin</t>
  </si>
  <si>
    <t>Nederlandse tuin</t>
  </si>
  <si>
    <t xml:space="preserve"> </t>
  </si>
  <si>
    <t>onze</t>
  </si>
  <si>
    <t>vlindertuin</t>
  </si>
  <si>
    <t>gemiddelde</t>
  </si>
  <si>
    <t>1) atalanta</t>
  </si>
  <si>
    <t>2) dagpauwoog</t>
  </si>
  <si>
    <t>3) klein koolwitje</t>
  </si>
  <si>
    <t>3) muntvlindertje</t>
  </si>
  <si>
    <t>2) oranje zandoogje</t>
  </si>
  <si>
    <t>3) citroenvlinder</t>
  </si>
  <si>
    <t>1) klein koolwitje</t>
  </si>
  <si>
    <t>2) klein koolwitje</t>
  </si>
  <si>
    <t>2) bruin zandoogje</t>
  </si>
  <si>
    <t>3) atalanta</t>
  </si>
  <si>
    <t>3) dagpauwoog</t>
  </si>
  <si>
    <t>1) dagpauwoog</t>
  </si>
  <si>
    <t>2) buxusmot</t>
  </si>
  <si>
    <t>1) gamma-uiltje</t>
  </si>
  <si>
    <t>2) groot koolwitje</t>
  </si>
  <si>
    <t>3) gehakkelde aurelia</t>
  </si>
  <si>
    <t>2) muntvlindertje</t>
  </si>
  <si>
    <t>2) kleine vos</t>
  </si>
  <si>
    <t>3) kleine vos</t>
  </si>
  <si>
    <t>1) kleine vos</t>
  </si>
  <si>
    <t>3) distelvlinder</t>
  </si>
  <si>
    <t>3) oranje zandoogje</t>
  </si>
  <si>
    <t>aantal vlinders</t>
  </si>
  <si>
    <t>deelname</t>
  </si>
  <si>
    <t>nog geen</t>
  </si>
  <si>
    <t>(3 weken: 124)</t>
  </si>
  <si>
    <t>(3 weken: 30)</t>
  </si>
  <si>
    <t>2) atalanta</t>
  </si>
  <si>
    <t>3) groot koolwitje</t>
  </si>
  <si>
    <t>1) gamma-uil</t>
  </si>
  <si>
    <t>2) gamma-uil</t>
  </si>
  <si>
    <t>1) muntvlindertje</t>
  </si>
  <si>
    <t>3) gamma-uil</t>
  </si>
  <si>
    <t>2) distelvlinder</t>
  </si>
  <si>
    <t>1) distelvlinder</t>
  </si>
  <si>
    <t>1) oranje zandoogje</t>
  </si>
  <si>
    <t>3) bruin zandoogje</t>
  </si>
  <si>
    <t>2) gehakkelde aurelia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</si>
</sst>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2"/>
      <color rgb="FF0000FF"/>
      <name val="Arial"/>
      <family val="2"/>
    </font>
    <font>
      <u val="single"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u val="single"/>
      <sz val="12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5" borderId="29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6" fontId="6" fillId="0" borderId="0" xfId="0" applyNumberFormat="1" applyFont="1" applyAlignment="1" quotePrefix="1">
      <alignment/>
    </xf>
    <xf numFmtId="46" fontId="0" fillId="0" borderId="0" xfId="0" applyNumberFormat="1" applyFont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5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Border="1" applyAlignment="1">
      <alignment/>
    </xf>
    <xf numFmtId="0" fontId="53" fillId="0" borderId="0" xfId="0" applyFont="1" applyAlignment="1">
      <alignment/>
    </xf>
    <xf numFmtId="0" fontId="1" fillId="38" borderId="10" xfId="0" applyFont="1" applyFill="1" applyBorder="1" applyAlignment="1">
      <alignment/>
    </xf>
    <xf numFmtId="46" fontId="0" fillId="0" borderId="0" xfId="0" applyNumberFormat="1" applyFont="1" applyAlignment="1">
      <alignment/>
    </xf>
    <xf numFmtId="0" fontId="0" fillId="0" borderId="3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30" xfId="0" applyBorder="1" applyAlignment="1" quotePrefix="1">
      <alignment horizontal="right"/>
    </xf>
    <xf numFmtId="0" fontId="0" fillId="0" borderId="20" xfId="0" applyBorder="1" applyAlignment="1" quotePrefix="1">
      <alignment horizontal="right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" fontId="55" fillId="0" borderId="10" xfId="0" applyNumberFormat="1" applyFont="1" applyBorder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4" fillId="0" borderId="0" xfId="0" applyFont="1" applyBorder="1" applyAlignment="1" quotePrefix="1">
      <alignment/>
    </xf>
    <xf numFmtId="0" fontId="54" fillId="0" borderId="0" xfId="0" applyFont="1" applyFill="1" applyBorder="1" applyAlignment="1" quotePrefix="1">
      <alignment/>
    </xf>
    <xf numFmtId="0" fontId="54" fillId="0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30" xfId="0" applyFont="1" applyBorder="1" applyAlignment="1" quotePrefix="1">
      <alignment horizontal="right"/>
    </xf>
    <xf numFmtId="0" fontId="0" fillId="0" borderId="40" xfId="0" applyFont="1" applyBorder="1" applyAlignment="1" quotePrefix="1">
      <alignment horizontal="right"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0" fontId="54" fillId="0" borderId="23" xfId="0" applyFont="1" applyBorder="1" applyAlignment="1">
      <alignment/>
    </xf>
    <xf numFmtId="0" fontId="1" fillId="39" borderId="10" xfId="0" applyFont="1" applyFill="1" applyBorder="1" applyAlignment="1">
      <alignment/>
    </xf>
    <xf numFmtId="0" fontId="55" fillId="18" borderId="10" xfId="0" applyFont="1" applyFill="1" applyBorder="1" applyAlignment="1">
      <alignment/>
    </xf>
    <xf numFmtId="0" fontId="55" fillId="40" borderId="10" xfId="0" applyFont="1" applyFill="1" applyBorder="1" applyAlignment="1">
      <alignment/>
    </xf>
    <xf numFmtId="0" fontId="54" fillId="0" borderId="22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1" xfId="0" applyFont="1" applyBorder="1" applyAlignment="1" quotePrefix="1">
      <alignment horizontal="right"/>
    </xf>
    <xf numFmtId="0" fontId="54" fillId="0" borderId="10" xfId="0" applyFont="1" applyBorder="1" applyAlignment="1">
      <alignment/>
    </xf>
    <xf numFmtId="1" fontId="1" fillId="9" borderId="42" xfId="0" applyNumberFormat="1" applyFont="1" applyFill="1" applyBorder="1" applyAlignment="1">
      <alignment/>
    </xf>
    <xf numFmtId="1" fontId="1" fillId="8" borderId="43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1" fontId="0" fillId="9" borderId="42" xfId="0" applyNumberFormat="1" applyFont="1" applyFill="1" applyBorder="1" applyAlignment="1">
      <alignment/>
    </xf>
    <xf numFmtId="1" fontId="0" fillId="8" borderId="43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1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4" fillId="0" borderId="48" xfId="0" applyFont="1" applyFill="1" applyBorder="1" applyAlignment="1">
      <alignment/>
    </xf>
    <xf numFmtId="0" fontId="1" fillId="0" borderId="1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7" fillId="0" borderId="0" xfId="0" applyFont="1" applyAlignment="1">
      <alignment/>
    </xf>
    <xf numFmtId="0" fontId="55" fillId="0" borderId="10" xfId="0" applyFont="1" applyBorder="1" applyAlignment="1" quotePrefix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4" fillId="37" borderId="17" xfId="0" applyFont="1" applyFill="1" applyBorder="1" applyAlignment="1">
      <alignment/>
    </xf>
    <xf numFmtId="0" fontId="0" fillId="37" borderId="48" xfId="0" applyFont="1" applyFill="1" applyBorder="1" applyAlignment="1">
      <alignment/>
    </xf>
    <xf numFmtId="0" fontId="1" fillId="37" borderId="4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8" fillId="41" borderId="53" xfId="0" applyFont="1" applyFill="1" applyBorder="1" applyAlignment="1">
      <alignment/>
    </xf>
    <xf numFmtId="0" fontId="58" fillId="41" borderId="25" xfId="0" applyFont="1" applyFill="1" applyBorder="1" applyAlignment="1">
      <alignment/>
    </xf>
    <xf numFmtId="0" fontId="58" fillId="41" borderId="26" xfId="0" applyFont="1" applyFill="1" applyBorder="1" applyAlignment="1">
      <alignment/>
    </xf>
    <xf numFmtId="0" fontId="58" fillId="41" borderId="27" xfId="0" applyFont="1" applyFill="1" applyBorder="1" applyAlignment="1">
      <alignment/>
    </xf>
    <xf numFmtId="0" fontId="58" fillId="41" borderId="18" xfId="0" applyFont="1" applyFill="1" applyBorder="1" applyAlignment="1">
      <alignment/>
    </xf>
    <xf numFmtId="0" fontId="58" fillId="41" borderId="20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1" fillId="41" borderId="48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1" borderId="12" xfId="0" applyFill="1" applyBorder="1" applyAlignment="1">
      <alignment/>
    </xf>
    <xf numFmtId="0" fontId="54" fillId="41" borderId="12" xfId="0" applyFont="1" applyFill="1" applyBorder="1" applyAlignment="1">
      <alignment/>
    </xf>
    <xf numFmtId="0" fontId="54" fillId="41" borderId="48" xfId="0" applyFont="1" applyFill="1" applyBorder="1" applyAlignment="1">
      <alignment/>
    </xf>
    <xf numFmtId="0" fontId="0" fillId="0" borderId="48" xfId="0" applyFill="1" applyBorder="1" applyAlignment="1">
      <alignment/>
    </xf>
    <xf numFmtId="0" fontId="58" fillId="41" borderId="0" xfId="0" applyFont="1" applyFill="1" applyBorder="1" applyAlignment="1">
      <alignment/>
    </xf>
    <xf numFmtId="0" fontId="58" fillId="41" borderId="14" xfId="0" applyFont="1" applyFill="1" applyBorder="1" applyAlignment="1">
      <alignment/>
    </xf>
    <xf numFmtId="0" fontId="58" fillId="41" borderId="19" xfId="0" applyFont="1" applyFill="1" applyBorder="1" applyAlignment="1">
      <alignment/>
    </xf>
    <xf numFmtId="0" fontId="55" fillId="0" borderId="0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54" fillId="42" borderId="15" xfId="0" applyFont="1" applyFill="1" applyBorder="1" applyAlignment="1">
      <alignment/>
    </xf>
    <xf numFmtId="0" fontId="54" fillId="42" borderId="17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55" fillId="42" borderId="10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54" fillId="37" borderId="48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83"/>
  <sheetViews>
    <sheetView zoomScalePageLayoutView="0" workbookViewId="0" topLeftCell="A1">
      <selection activeCell="AC14" sqref="AC14"/>
    </sheetView>
  </sheetViews>
  <sheetFormatPr defaultColWidth="9.140625" defaultRowHeight="12.75"/>
  <cols>
    <col min="1" max="1" width="20.7109375" style="0" customWidth="1"/>
    <col min="2" max="24" width="5.00390625" style="0" customWidth="1"/>
    <col min="25" max="25" width="1.7109375" style="0" customWidth="1"/>
    <col min="26" max="26" width="8.7109375" style="0" bestFit="1" customWidth="1"/>
    <col min="27" max="27" width="8.28125" style="0" bestFit="1" customWidth="1"/>
    <col min="28" max="28" width="1.7109375" style="0" customWidth="1"/>
    <col min="29" max="29" width="6.00390625" style="0" bestFit="1" customWidth="1"/>
    <col min="30" max="30" width="7.140625" style="0" bestFit="1" customWidth="1"/>
  </cols>
  <sheetData>
    <row r="1" spans="1:16" ht="15.75">
      <c r="A1" s="54" t="s">
        <v>160</v>
      </c>
      <c r="P1" s="115" t="s">
        <v>163</v>
      </c>
    </row>
    <row r="2" ht="13.5" thickBot="1"/>
    <row r="3" spans="1:30" ht="13.5" thickBot="1">
      <c r="A3" s="1" t="s">
        <v>74</v>
      </c>
      <c r="B3" s="1" t="s">
        <v>94</v>
      </c>
      <c r="C3" s="1" t="s">
        <v>95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89</v>
      </c>
      <c r="S3" s="1" t="s">
        <v>90</v>
      </c>
      <c r="T3" s="1" t="s">
        <v>91</v>
      </c>
      <c r="U3" s="1" t="s">
        <v>92</v>
      </c>
      <c r="V3" s="1" t="s">
        <v>93</v>
      </c>
      <c r="W3" s="1" t="s">
        <v>94</v>
      </c>
      <c r="X3" s="1" t="s">
        <v>95</v>
      </c>
      <c r="Y3" s="7"/>
      <c r="Z3" s="8" t="s">
        <v>22</v>
      </c>
      <c r="AA3" s="11" t="s">
        <v>19</v>
      </c>
      <c r="AC3" s="93" t="s">
        <v>130</v>
      </c>
      <c r="AD3" s="93" t="s">
        <v>129</v>
      </c>
    </row>
    <row r="4" spans="1:30" ht="13.5" thickBot="1">
      <c r="A4" s="1" t="s">
        <v>72</v>
      </c>
      <c r="B4" s="74" t="s">
        <v>158</v>
      </c>
      <c r="C4" s="74" t="s">
        <v>159</v>
      </c>
      <c r="D4" s="74" t="s">
        <v>96</v>
      </c>
      <c r="E4" s="75" t="s">
        <v>97</v>
      </c>
      <c r="F4" s="74" t="s">
        <v>98</v>
      </c>
      <c r="G4" s="74" t="s">
        <v>99</v>
      </c>
      <c r="H4" s="74" t="s">
        <v>100</v>
      </c>
      <c r="I4" s="74" t="s">
        <v>101</v>
      </c>
      <c r="J4" s="74" t="s">
        <v>102</v>
      </c>
      <c r="K4" s="74" t="s">
        <v>103</v>
      </c>
      <c r="L4" s="74" t="s">
        <v>104</v>
      </c>
      <c r="M4" s="74" t="s">
        <v>105</v>
      </c>
      <c r="N4" s="74" t="s">
        <v>106</v>
      </c>
      <c r="O4" s="74" t="s">
        <v>107</v>
      </c>
      <c r="P4" s="74" t="s">
        <v>108</v>
      </c>
      <c r="Q4" s="74" t="s">
        <v>109</v>
      </c>
      <c r="R4" s="74" t="s">
        <v>110</v>
      </c>
      <c r="S4" s="74" t="s">
        <v>111</v>
      </c>
      <c r="T4" s="74" t="s">
        <v>112</v>
      </c>
      <c r="U4" s="74" t="s">
        <v>113</v>
      </c>
      <c r="V4" s="74" t="s">
        <v>114</v>
      </c>
      <c r="W4" s="74" t="s">
        <v>115</v>
      </c>
      <c r="X4" s="74" t="s">
        <v>116</v>
      </c>
      <c r="Y4" s="2"/>
      <c r="Z4" s="9" t="s">
        <v>19</v>
      </c>
      <c r="AA4" s="12" t="s">
        <v>20</v>
      </c>
      <c r="AC4" s="94" t="s">
        <v>19</v>
      </c>
      <c r="AD4" s="94" t="s">
        <v>127</v>
      </c>
    </row>
    <row r="5" spans="26:30" ht="13.5" thickBot="1">
      <c r="Z5" s="9" t="s">
        <v>23</v>
      </c>
      <c r="AA5" s="13" t="s">
        <v>21</v>
      </c>
      <c r="AC5" s="95"/>
      <c r="AD5" s="96" t="s">
        <v>128</v>
      </c>
    </row>
    <row r="6" spans="1:26" ht="13.5" thickBot="1">
      <c r="A6" s="1" t="s">
        <v>17</v>
      </c>
      <c r="Z6" s="10" t="s">
        <v>24</v>
      </c>
    </row>
    <row r="7" ht="13.5" thickBot="1"/>
    <row r="8" spans="1:30" ht="12.75">
      <c r="A8" s="135" t="s">
        <v>12</v>
      </c>
      <c r="B8" s="16">
        <v>1</v>
      </c>
      <c r="C8" s="92">
        <v>12</v>
      </c>
      <c r="D8" s="16">
        <v>16</v>
      </c>
      <c r="E8" s="16">
        <v>12</v>
      </c>
      <c r="F8" s="16"/>
      <c r="G8" s="16">
        <v>9</v>
      </c>
      <c r="H8" s="16">
        <v>21</v>
      </c>
      <c r="I8" s="16">
        <v>27</v>
      </c>
      <c r="J8" s="16">
        <v>22</v>
      </c>
      <c r="K8" s="16">
        <v>19</v>
      </c>
      <c r="L8" s="16">
        <v>1</v>
      </c>
      <c r="M8" s="16">
        <v>23</v>
      </c>
      <c r="N8" s="16">
        <v>8</v>
      </c>
      <c r="O8" s="16">
        <v>16</v>
      </c>
      <c r="P8" s="16">
        <v>18</v>
      </c>
      <c r="Q8" s="16">
        <v>11</v>
      </c>
      <c r="R8" s="16">
        <v>14</v>
      </c>
      <c r="S8" s="16">
        <v>12</v>
      </c>
      <c r="T8" s="16">
        <v>9</v>
      </c>
      <c r="U8" s="16"/>
      <c r="V8" s="16">
        <v>4</v>
      </c>
      <c r="W8" s="16">
        <v>7</v>
      </c>
      <c r="X8" s="41">
        <v>7</v>
      </c>
      <c r="Y8" s="3"/>
      <c r="Z8" s="132">
        <v>27</v>
      </c>
      <c r="AA8" s="4">
        <v>1</v>
      </c>
      <c r="AC8" s="4">
        <f>SUM(B8:X8)</f>
        <v>269</v>
      </c>
      <c r="AD8" s="4">
        <f>COUNT(B8:X8)</f>
        <v>21</v>
      </c>
    </row>
    <row r="9" spans="1:30" ht="12.75">
      <c r="A9" s="136" t="s">
        <v>5</v>
      </c>
      <c r="B9" s="17"/>
      <c r="C9" s="17">
        <v>5</v>
      </c>
      <c r="D9" s="17">
        <v>4</v>
      </c>
      <c r="E9" s="17">
        <v>10</v>
      </c>
      <c r="F9" s="17"/>
      <c r="G9" s="17">
        <v>3</v>
      </c>
      <c r="H9" s="17">
        <v>2</v>
      </c>
      <c r="I9" s="17">
        <v>10</v>
      </c>
      <c r="J9" s="17">
        <v>10</v>
      </c>
      <c r="K9" s="17">
        <v>13</v>
      </c>
      <c r="L9" s="17"/>
      <c r="M9" s="17">
        <v>6</v>
      </c>
      <c r="N9" s="17"/>
      <c r="O9" s="17">
        <v>3</v>
      </c>
      <c r="P9" s="17">
        <v>7</v>
      </c>
      <c r="Q9" s="17">
        <v>3</v>
      </c>
      <c r="R9" s="17">
        <v>2</v>
      </c>
      <c r="S9" s="17">
        <v>2</v>
      </c>
      <c r="T9" s="17">
        <v>2</v>
      </c>
      <c r="U9" s="17"/>
      <c r="V9" s="17">
        <v>1</v>
      </c>
      <c r="W9" s="17"/>
      <c r="X9" s="42">
        <v>1</v>
      </c>
      <c r="Y9" s="3"/>
      <c r="Z9" s="133">
        <v>13</v>
      </c>
      <c r="AA9" s="5">
        <v>1</v>
      </c>
      <c r="AC9" s="5">
        <f>SUM(B9:X9)</f>
        <v>84</v>
      </c>
      <c r="AD9" s="5">
        <f>COUNT(B9:X9)</f>
        <v>17</v>
      </c>
    </row>
    <row r="10" spans="1:30" ht="12.75">
      <c r="A10" s="136" t="s">
        <v>13</v>
      </c>
      <c r="B10" s="17"/>
      <c r="C10" s="17"/>
      <c r="D10" s="17"/>
      <c r="E10" s="17">
        <v>1</v>
      </c>
      <c r="F10" s="17"/>
      <c r="G10" s="17">
        <v>1</v>
      </c>
      <c r="H10" s="17">
        <v>2</v>
      </c>
      <c r="I10" s="17">
        <v>1</v>
      </c>
      <c r="J10" s="17">
        <v>1</v>
      </c>
      <c r="K10" s="17">
        <v>5</v>
      </c>
      <c r="L10" s="17"/>
      <c r="M10" s="17">
        <v>2</v>
      </c>
      <c r="N10" s="17">
        <v>2</v>
      </c>
      <c r="O10" s="17">
        <v>2</v>
      </c>
      <c r="P10" s="17">
        <v>4</v>
      </c>
      <c r="Q10" s="17">
        <v>8</v>
      </c>
      <c r="R10" s="17">
        <v>9</v>
      </c>
      <c r="S10" s="17">
        <v>5</v>
      </c>
      <c r="T10" s="17">
        <v>7</v>
      </c>
      <c r="U10" s="17"/>
      <c r="V10" s="17">
        <v>5</v>
      </c>
      <c r="W10" s="17">
        <v>3</v>
      </c>
      <c r="X10" s="42">
        <v>5</v>
      </c>
      <c r="Y10" s="3"/>
      <c r="Z10" s="133">
        <v>9</v>
      </c>
      <c r="AA10" s="5">
        <v>1</v>
      </c>
      <c r="AC10" s="5">
        <f>SUM(B10:X10)</f>
        <v>63</v>
      </c>
      <c r="AD10" s="5">
        <f>COUNT(B10:X10)</f>
        <v>17</v>
      </c>
    </row>
    <row r="11" spans="1:30" ht="13.5" thickBot="1">
      <c r="A11" s="136" t="s">
        <v>79</v>
      </c>
      <c r="B11" s="17"/>
      <c r="C11" s="17"/>
      <c r="D11" s="17"/>
      <c r="E11" s="17"/>
      <c r="F11" s="17"/>
      <c r="G11" s="17">
        <v>1</v>
      </c>
      <c r="H11" s="17"/>
      <c r="I11" s="17">
        <v>1</v>
      </c>
      <c r="J11" s="17"/>
      <c r="K11" s="17">
        <v>1</v>
      </c>
      <c r="L11" s="17"/>
      <c r="M11" s="17">
        <v>2</v>
      </c>
      <c r="N11" s="17"/>
      <c r="O11" s="17">
        <v>1</v>
      </c>
      <c r="P11" s="17">
        <v>2</v>
      </c>
      <c r="Q11" s="17">
        <v>4</v>
      </c>
      <c r="R11" s="17">
        <v>5</v>
      </c>
      <c r="S11" s="17">
        <v>3</v>
      </c>
      <c r="T11" s="17">
        <v>5</v>
      </c>
      <c r="U11" s="17"/>
      <c r="V11" s="17">
        <v>4</v>
      </c>
      <c r="W11" s="17">
        <v>8</v>
      </c>
      <c r="X11" s="42">
        <v>9</v>
      </c>
      <c r="Y11" s="3"/>
      <c r="Z11" s="133">
        <v>9</v>
      </c>
      <c r="AA11" s="5">
        <v>1</v>
      </c>
      <c r="AC11" s="24">
        <f>SUM(B11:X11)</f>
        <v>46</v>
      </c>
      <c r="AD11" s="24">
        <f>COUNT(B11:X11)</f>
        <v>13</v>
      </c>
    </row>
    <row r="12" spans="1:27" ht="12.75">
      <c r="A12" s="136" t="s">
        <v>3</v>
      </c>
      <c r="B12" s="17"/>
      <c r="C12" s="88">
        <v>4</v>
      </c>
      <c r="D12" s="17">
        <v>3</v>
      </c>
      <c r="E12" s="17">
        <v>6</v>
      </c>
      <c r="F12" s="17">
        <v>1</v>
      </c>
      <c r="G12" s="17">
        <v>6</v>
      </c>
      <c r="H12" s="17">
        <v>7</v>
      </c>
      <c r="I12" s="17">
        <v>3</v>
      </c>
      <c r="J12" s="17">
        <v>2</v>
      </c>
      <c r="K12" s="17">
        <v>3</v>
      </c>
      <c r="L12" s="17"/>
      <c r="M12" s="17">
        <v>1</v>
      </c>
      <c r="N12" s="17"/>
      <c r="O12" s="17"/>
      <c r="P12" s="17">
        <v>5</v>
      </c>
      <c r="Q12" s="17">
        <v>1</v>
      </c>
      <c r="R12" s="17">
        <v>1</v>
      </c>
      <c r="S12" s="17">
        <v>3</v>
      </c>
      <c r="T12" s="17">
        <v>2</v>
      </c>
      <c r="U12" s="17"/>
      <c r="V12" s="17">
        <v>3</v>
      </c>
      <c r="W12" s="17">
        <v>2</v>
      </c>
      <c r="X12" s="42">
        <v>3</v>
      </c>
      <c r="Y12" s="3"/>
      <c r="Z12" s="133">
        <v>7</v>
      </c>
      <c r="AA12" s="5">
        <v>1</v>
      </c>
    </row>
    <row r="13" spans="1:27" ht="12.75">
      <c r="A13" s="136" t="s">
        <v>1</v>
      </c>
      <c r="B13" s="17">
        <v>1</v>
      </c>
      <c r="C13" s="17">
        <v>1</v>
      </c>
      <c r="D13" s="17">
        <v>3</v>
      </c>
      <c r="E13" s="17">
        <v>1</v>
      </c>
      <c r="F13" s="17"/>
      <c r="G13" s="17">
        <v>2</v>
      </c>
      <c r="H13" s="17"/>
      <c r="I13" s="17">
        <v>1</v>
      </c>
      <c r="J13" s="17">
        <v>3</v>
      </c>
      <c r="K13" s="17">
        <v>2</v>
      </c>
      <c r="L13" s="17"/>
      <c r="M13" s="17">
        <v>3</v>
      </c>
      <c r="N13" s="17">
        <v>4</v>
      </c>
      <c r="O13" s="17">
        <v>3</v>
      </c>
      <c r="P13" s="17"/>
      <c r="Q13" s="17">
        <v>6</v>
      </c>
      <c r="R13" s="17">
        <v>4</v>
      </c>
      <c r="S13" s="17">
        <v>2</v>
      </c>
      <c r="T13" s="17">
        <v>2</v>
      </c>
      <c r="U13" s="17"/>
      <c r="V13" s="17">
        <v>1</v>
      </c>
      <c r="W13" s="17">
        <v>1</v>
      </c>
      <c r="X13" s="42">
        <v>3</v>
      </c>
      <c r="Y13" s="3"/>
      <c r="Z13" s="133">
        <v>6</v>
      </c>
      <c r="AA13" s="5">
        <v>1</v>
      </c>
    </row>
    <row r="14" spans="1:27" ht="12.75">
      <c r="A14" s="136" t="s">
        <v>32</v>
      </c>
      <c r="B14" s="17"/>
      <c r="C14" s="17">
        <v>2</v>
      </c>
      <c r="D14" s="17">
        <v>2</v>
      </c>
      <c r="E14" s="17">
        <v>2</v>
      </c>
      <c r="F14" s="17"/>
      <c r="G14" s="17">
        <v>2</v>
      </c>
      <c r="H14" s="17">
        <v>3</v>
      </c>
      <c r="I14" s="17">
        <v>6</v>
      </c>
      <c r="J14" s="17">
        <v>3</v>
      </c>
      <c r="K14" s="17">
        <v>4</v>
      </c>
      <c r="L14" s="17"/>
      <c r="M14" s="17">
        <v>2</v>
      </c>
      <c r="N14" s="17">
        <v>1</v>
      </c>
      <c r="O14" s="17">
        <v>2</v>
      </c>
      <c r="P14" s="17">
        <v>3</v>
      </c>
      <c r="Q14" s="17">
        <v>3</v>
      </c>
      <c r="R14" s="17">
        <v>3</v>
      </c>
      <c r="S14" s="17">
        <v>4</v>
      </c>
      <c r="T14" s="17">
        <v>3</v>
      </c>
      <c r="U14" s="17"/>
      <c r="V14" s="17">
        <v>2</v>
      </c>
      <c r="W14" s="17">
        <v>5</v>
      </c>
      <c r="X14" s="42">
        <v>5</v>
      </c>
      <c r="Y14" s="3"/>
      <c r="Z14" s="133">
        <v>6</v>
      </c>
      <c r="AA14" s="5">
        <v>1</v>
      </c>
    </row>
    <row r="15" spans="1:27" ht="12.75">
      <c r="A15" s="136" t="s">
        <v>26</v>
      </c>
      <c r="B15" s="17"/>
      <c r="C15" s="17"/>
      <c r="D15" s="17"/>
      <c r="E15" s="17"/>
      <c r="F15" s="17"/>
      <c r="G15" s="17"/>
      <c r="H15" s="17">
        <v>1</v>
      </c>
      <c r="I15" s="17"/>
      <c r="J15" s="17">
        <v>5</v>
      </c>
      <c r="K15" s="17">
        <v>4</v>
      </c>
      <c r="L15" s="17"/>
      <c r="M15" s="17"/>
      <c r="N15" s="17"/>
      <c r="O15" s="17">
        <v>2</v>
      </c>
      <c r="P15" s="17">
        <v>1</v>
      </c>
      <c r="Q15" s="17">
        <v>2</v>
      </c>
      <c r="R15" s="17">
        <v>2</v>
      </c>
      <c r="S15" s="17">
        <v>2</v>
      </c>
      <c r="T15" s="17">
        <v>2</v>
      </c>
      <c r="U15" s="17"/>
      <c r="V15" s="17">
        <v>1</v>
      </c>
      <c r="W15" s="17"/>
      <c r="X15" s="42"/>
      <c r="Y15" s="3"/>
      <c r="Z15" s="133">
        <v>5</v>
      </c>
      <c r="AA15" s="5">
        <v>1</v>
      </c>
    </row>
    <row r="16" spans="1:27" ht="12.75">
      <c r="A16" s="137" t="s">
        <v>14</v>
      </c>
      <c r="B16" s="17"/>
      <c r="C16" s="88"/>
      <c r="D16" s="17"/>
      <c r="E16" s="17">
        <v>2</v>
      </c>
      <c r="F16" s="17"/>
      <c r="G16" s="17"/>
      <c r="H16" s="17">
        <v>2</v>
      </c>
      <c r="I16" s="17">
        <v>2</v>
      </c>
      <c r="J16" s="17">
        <v>3</v>
      </c>
      <c r="K16" s="17">
        <v>5</v>
      </c>
      <c r="L16" s="17"/>
      <c r="M16" s="17">
        <v>1</v>
      </c>
      <c r="N16" s="17"/>
      <c r="O16" s="17">
        <v>2</v>
      </c>
      <c r="P16" s="17">
        <v>2</v>
      </c>
      <c r="Q16" s="17">
        <v>1</v>
      </c>
      <c r="R16" s="17">
        <v>1</v>
      </c>
      <c r="S16" s="17">
        <v>1</v>
      </c>
      <c r="T16" s="17">
        <v>1</v>
      </c>
      <c r="U16" s="17"/>
      <c r="V16" s="17">
        <v>1</v>
      </c>
      <c r="W16" s="17">
        <v>2</v>
      </c>
      <c r="X16" s="42">
        <v>1</v>
      </c>
      <c r="Y16" s="3"/>
      <c r="Z16" s="133">
        <v>5</v>
      </c>
      <c r="AA16" s="5">
        <v>1</v>
      </c>
    </row>
    <row r="17" spans="1:27" ht="12.75">
      <c r="A17" s="136" t="s">
        <v>4</v>
      </c>
      <c r="B17" s="17"/>
      <c r="C17" s="17">
        <v>1</v>
      </c>
      <c r="D17" s="17">
        <v>4</v>
      </c>
      <c r="E17" s="17">
        <v>2</v>
      </c>
      <c r="F17" s="17"/>
      <c r="G17" s="17">
        <v>1</v>
      </c>
      <c r="H17" s="17">
        <v>2</v>
      </c>
      <c r="I17" s="17">
        <v>3</v>
      </c>
      <c r="J17" s="17">
        <v>3</v>
      </c>
      <c r="K17" s="17">
        <v>3</v>
      </c>
      <c r="L17" s="17"/>
      <c r="M17" s="17">
        <v>1</v>
      </c>
      <c r="N17" s="17"/>
      <c r="O17" s="17">
        <v>4</v>
      </c>
      <c r="P17" s="17">
        <v>4</v>
      </c>
      <c r="Q17" s="17">
        <v>3</v>
      </c>
      <c r="R17" s="17">
        <v>5</v>
      </c>
      <c r="S17" s="17">
        <v>2</v>
      </c>
      <c r="T17" s="17"/>
      <c r="U17" s="17"/>
      <c r="V17" s="17"/>
      <c r="W17" s="17"/>
      <c r="X17" s="42">
        <v>3</v>
      </c>
      <c r="Y17" s="3"/>
      <c r="Z17" s="133">
        <v>5</v>
      </c>
      <c r="AA17" s="5">
        <v>1</v>
      </c>
    </row>
    <row r="18" spans="1:27" ht="12.75">
      <c r="A18" s="136" t="s">
        <v>11</v>
      </c>
      <c r="B18" s="17"/>
      <c r="C18" s="17">
        <v>1</v>
      </c>
      <c r="D18" s="17">
        <v>2</v>
      </c>
      <c r="E18" s="17">
        <v>1</v>
      </c>
      <c r="F18" s="17"/>
      <c r="G18" s="17"/>
      <c r="H18" s="17">
        <v>2</v>
      </c>
      <c r="I18" s="17">
        <v>2</v>
      </c>
      <c r="J18" s="17">
        <v>3</v>
      </c>
      <c r="K18" s="17">
        <v>2</v>
      </c>
      <c r="L18" s="17"/>
      <c r="M18" s="17">
        <v>1</v>
      </c>
      <c r="N18" s="17"/>
      <c r="O18" s="17">
        <v>2</v>
      </c>
      <c r="P18" s="17">
        <v>2</v>
      </c>
      <c r="Q18" s="17">
        <v>4</v>
      </c>
      <c r="R18" s="17">
        <v>3</v>
      </c>
      <c r="S18" s="17">
        <v>2</v>
      </c>
      <c r="T18" s="17">
        <v>2</v>
      </c>
      <c r="U18" s="17"/>
      <c r="V18" s="17">
        <v>1</v>
      </c>
      <c r="W18" s="17">
        <v>1</v>
      </c>
      <c r="X18" s="42">
        <v>4</v>
      </c>
      <c r="Y18" s="3"/>
      <c r="Z18" s="133">
        <v>4</v>
      </c>
      <c r="AA18" s="5">
        <v>1</v>
      </c>
    </row>
    <row r="19" spans="1:27" ht="12.75">
      <c r="A19" s="136" t="s">
        <v>2</v>
      </c>
      <c r="B19" s="17"/>
      <c r="C19" s="17">
        <v>1</v>
      </c>
      <c r="D19" s="17"/>
      <c r="E19" s="17"/>
      <c r="F19" s="17"/>
      <c r="G19" s="17"/>
      <c r="H19" s="17"/>
      <c r="I19" s="17">
        <v>1</v>
      </c>
      <c r="J19" s="17">
        <v>1</v>
      </c>
      <c r="K19" s="17">
        <v>4</v>
      </c>
      <c r="L19" s="17"/>
      <c r="M19" s="17">
        <v>2</v>
      </c>
      <c r="N19" s="17"/>
      <c r="O19" s="17">
        <v>2</v>
      </c>
      <c r="P19" s="17">
        <v>2</v>
      </c>
      <c r="Q19" s="17"/>
      <c r="R19" s="17">
        <v>1</v>
      </c>
      <c r="S19" s="17">
        <v>1</v>
      </c>
      <c r="T19" s="17"/>
      <c r="U19" s="17"/>
      <c r="V19" s="17"/>
      <c r="W19" s="17"/>
      <c r="X19" s="42"/>
      <c r="Y19" s="3"/>
      <c r="Z19" s="133">
        <v>4</v>
      </c>
      <c r="AA19" s="5">
        <v>1</v>
      </c>
    </row>
    <row r="20" spans="1:27" ht="12.75">
      <c r="A20" s="136" t="s">
        <v>78</v>
      </c>
      <c r="B20" s="17"/>
      <c r="C20" s="17"/>
      <c r="D20" s="17"/>
      <c r="E20" s="17"/>
      <c r="F20" s="17"/>
      <c r="G20" s="17"/>
      <c r="H20" s="17"/>
      <c r="I20" s="17"/>
      <c r="J20" s="17">
        <v>3</v>
      </c>
      <c r="K20" s="17">
        <v>1</v>
      </c>
      <c r="L20" s="17">
        <v>2</v>
      </c>
      <c r="M20" s="17"/>
      <c r="N20" s="17"/>
      <c r="O20" s="17"/>
      <c r="P20" s="17"/>
      <c r="Q20" s="17">
        <v>1</v>
      </c>
      <c r="R20" s="17"/>
      <c r="S20" s="17"/>
      <c r="T20" s="17"/>
      <c r="U20" s="17"/>
      <c r="V20" s="17"/>
      <c r="W20" s="17">
        <v>1</v>
      </c>
      <c r="X20" s="42"/>
      <c r="Y20" s="3"/>
      <c r="Z20" s="133">
        <v>3</v>
      </c>
      <c r="AA20" s="5">
        <v>1</v>
      </c>
    </row>
    <row r="21" spans="1:27" ht="12.75">
      <c r="A21" s="136" t="s">
        <v>8</v>
      </c>
      <c r="B21" s="17"/>
      <c r="C21" s="17"/>
      <c r="D21" s="17">
        <v>1</v>
      </c>
      <c r="E21" s="17">
        <v>2</v>
      </c>
      <c r="F21" s="17"/>
      <c r="G21" s="17">
        <v>1</v>
      </c>
      <c r="H21" s="17">
        <v>1</v>
      </c>
      <c r="I21" s="17"/>
      <c r="J21" s="17">
        <v>3</v>
      </c>
      <c r="K21" s="17">
        <v>2</v>
      </c>
      <c r="L21" s="17"/>
      <c r="M21" s="17">
        <v>1</v>
      </c>
      <c r="N21" s="17"/>
      <c r="O21" s="17">
        <v>1</v>
      </c>
      <c r="P21" s="17">
        <v>2</v>
      </c>
      <c r="Q21" s="17">
        <v>1</v>
      </c>
      <c r="R21" s="17">
        <v>2</v>
      </c>
      <c r="S21" s="17">
        <v>1</v>
      </c>
      <c r="T21" s="17"/>
      <c r="U21" s="17"/>
      <c r="V21" s="17"/>
      <c r="W21" s="17"/>
      <c r="X21" s="42"/>
      <c r="Y21" s="3"/>
      <c r="Z21" s="133">
        <v>3</v>
      </c>
      <c r="AA21" s="5">
        <v>1</v>
      </c>
    </row>
    <row r="22" spans="1:27" ht="12.75">
      <c r="A22" s="136" t="s">
        <v>0</v>
      </c>
      <c r="B22" s="17"/>
      <c r="C22" s="17"/>
      <c r="D22" s="17">
        <v>1</v>
      </c>
      <c r="E22" s="17">
        <v>2</v>
      </c>
      <c r="F22" s="17"/>
      <c r="G22" s="17"/>
      <c r="H22" s="17"/>
      <c r="I22" s="17">
        <v>1</v>
      </c>
      <c r="J22" s="17">
        <v>1</v>
      </c>
      <c r="K22" s="17">
        <v>2</v>
      </c>
      <c r="L22" s="17"/>
      <c r="M22" s="17"/>
      <c r="N22" s="17"/>
      <c r="O22" s="17">
        <v>1</v>
      </c>
      <c r="P22" s="17">
        <v>1</v>
      </c>
      <c r="Q22" s="17">
        <v>1</v>
      </c>
      <c r="R22" s="17"/>
      <c r="S22" s="17">
        <v>1</v>
      </c>
      <c r="T22" s="17">
        <v>1</v>
      </c>
      <c r="U22" s="17"/>
      <c r="V22" s="17">
        <v>1</v>
      </c>
      <c r="W22" s="17">
        <v>1</v>
      </c>
      <c r="X22" s="42"/>
      <c r="Y22" s="3"/>
      <c r="Z22" s="133">
        <v>2</v>
      </c>
      <c r="AA22" s="5">
        <v>1</v>
      </c>
    </row>
    <row r="23" spans="1:27" ht="12.75">
      <c r="A23" s="138" t="s">
        <v>161</v>
      </c>
      <c r="B23" s="17"/>
      <c r="C23" s="17">
        <v>1</v>
      </c>
      <c r="D23" s="17">
        <v>2</v>
      </c>
      <c r="E23" s="17"/>
      <c r="F23" s="17"/>
      <c r="G23" s="17"/>
      <c r="H23" s="17"/>
      <c r="I23" s="17"/>
      <c r="J23" s="17"/>
      <c r="K23" s="17">
        <v>1</v>
      </c>
      <c r="L23" s="17"/>
      <c r="M23" s="17"/>
      <c r="N23" s="17"/>
      <c r="O23" s="17">
        <v>1</v>
      </c>
      <c r="P23" s="17"/>
      <c r="Q23" s="17"/>
      <c r="R23" s="17"/>
      <c r="S23" s="17"/>
      <c r="T23" s="17"/>
      <c r="U23" s="17"/>
      <c r="V23" s="17"/>
      <c r="W23" s="17"/>
      <c r="X23" s="42"/>
      <c r="Y23" s="3"/>
      <c r="Z23" s="133">
        <v>2</v>
      </c>
      <c r="AA23" s="5">
        <v>1</v>
      </c>
    </row>
    <row r="24" spans="1:27" ht="12.75">
      <c r="A24" s="137" t="s">
        <v>16</v>
      </c>
      <c r="B24" s="17"/>
      <c r="C24" s="17"/>
      <c r="D24" s="17"/>
      <c r="E24" s="17">
        <v>1</v>
      </c>
      <c r="F24" s="17"/>
      <c r="G24" s="17"/>
      <c r="H24" s="17">
        <v>1</v>
      </c>
      <c r="I24" s="17">
        <v>1</v>
      </c>
      <c r="J24" s="17"/>
      <c r="K24" s="17"/>
      <c r="L24" s="17"/>
      <c r="M24" s="17">
        <v>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42">
        <v>1</v>
      </c>
      <c r="Y24" s="3"/>
      <c r="Z24" s="133">
        <v>1</v>
      </c>
      <c r="AA24" s="5">
        <v>1</v>
      </c>
    </row>
    <row r="25" spans="1:27" ht="12.75">
      <c r="A25" s="136" t="s">
        <v>46</v>
      </c>
      <c r="B25" s="17"/>
      <c r="C25" s="17"/>
      <c r="D25" s="17"/>
      <c r="E25" s="17"/>
      <c r="F25" s="17"/>
      <c r="G25" s="17"/>
      <c r="H25" s="17"/>
      <c r="I25" s="17">
        <v>1</v>
      </c>
      <c r="J25" s="17"/>
      <c r="K25" s="17"/>
      <c r="L25" s="17"/>
      <c r="M25" s="17"/>
      <c r="N25" s="17"/>
      <c r="O25" s="17"/>
      <c r="P25" s="17"/>
      <c r="Q25" s="17">
        <v>1</v>
      </c>
      <c r="R25" s="17">
        <v>1</v>
      </c>
      <c r="S25" s="17"/>
      <c r="T25" s="17">
        <v>1</v>
      </c>
      <c r="U25" s="17"/>
      <c r="V25" s="17"/>
      <c r="W25" s="17"/>
      <c r="X25" s="42"/>
      <c r="Y25" s="3"/>
      <c r="Z25" s="133">
        <v>1</v>
      </c>
      <c r="AA25" s="5">
        <v>1</v>
      </c>
    </row>
    <row r="26" spans="1:27" ht="12.75">
      <c r="A26" s="138" t="s">
        <v>123</v>
      </c>
      <c r="B26" s="17">
        <v>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1</v>
      </c>
      <c r="R26" s="17"/>
      <c r="S26" s="17"/>
      <c r="T26" s="17"/>
      <c r="U26" s="17"/>
      <c r="V26" s="17"/>
      <c r="W26" s="17">
        <v>1</v>
      </c>
      <c r="X26" s="42"/>
      <c r="Y26" s="3"/>
      <c r="Z26" s="133">
        <v>1</v>
      </c>
      <c r="AA26" s="5">
        <v>1</v>
      </c>
    </row>
    <row r="27" spans="1:27" ht="12.75">
      <c r="A27" s="136" t="s">
        <v>7</v>
      </c>
      <c r="B27" s="17"/>
      <c r="C27" s="88"/>
      <c r="D27" s="17"/>
      <c r="E27" s="17"/>
      <c r="F27" s="17"/>
      <c r="G27" s="17"/>
      <c r="H27" s="17"/>
      <c r="I27" s="17"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42"/>
      <c r="Y27" s="3"/>
      <c r="Z27" s="133">
        <v>1</v>
      </c>
      <c r="AA27" s="5">
        <v>1</v>
      </c>
    </row>
    <row r="28" spans="1:27" ht="12.75">
      <c r="A28" s="136" t="s">
        <v>75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v>1</v>
      </c>
      <c r="M28" s="17"/>
      <c r="N28" s="17"/>
      <c r="O28" s="17"/>
      <c r="P28" s="17">
        <v>1</v>
      </c>
      <c r="Q28" s="17"/>
      <c r="R28" s="17"/>
      <c r="S28" s="17"/>
      <c r="T28" s="17"/>
      <c r="U28" s="17"/>
      <c r="V28" s="17"/>
      <c r="W28" s="17"/>
      <c r="X28" s="42"/>
      <c r="Y28" s="3"/>
      <c r="Z28" s="133">
        <v>1</v>
      </c>
      <c r="AA28" s="5">
        <v>1</v>
      </c>
    </row>
    <row r="29" spans="1:27" ht="12.75">
      <c r="A29" s="136" t="s">
        <v>76</v>
      </c>
      <c r="B29" s="17"/>
      <c r="C29" s="17"/>
      <c r="D29" s="17"/>
      <c r="E29" s="17"/>
      <c r="F29" s="17"/>
      <c r="G29" s="17">
        <v>1</v>
      </c>
      <c r="H29" s="17"/>
      <c r="I29" s="17">
        <v>1</v>
      </c>
      <c r="J29" s="17"/>
      <c r="K29" s="17">
        <v>1</v>
      </c>
      <c r="L29" s="17">
        <v>1</v>
      </c>
      <c r="M29" s="17">
        <v>1</v>
      </c>
      <c r="N29" s="17"/>
      <c r="O29" s="17"/>
      <c r="P29" s="17"/>
      <c r="Q29" s="17">
        <v>1</v>
      </c>
      <c r="R29" s="17"/>
      <c r="S29" s="17"/>
      <c r="T29" s="17"/>
      <c r="U29" s="17"/>
      <c r="V29" s="17"/>
      <c r="W29" s="17">
        <v>1</v>
      </c>
      <c r="X29" s="42">
        <v>1</v>
      </c>
      <c r="Y29" s="3"/>
      <c r="Z29" s="133">
        <v>1</v>
      </c>
      <c r="AA29" s="5">
        <v>1</v>
      </c>
    </row>
    <row r="30" spans="1:27" ht="12.75">
      <c r="A30" s="136" t="s">
        <v>77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1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42"/>
      <c r="Y30" s="3"/>
      <c r="Z30" s="133">
        <v>1</v>
      </c>
      <c r="AA30" s="5">
        <v>1</v>
      </c>
    </row>
    <row r="31" spans="1:27" ht="12.75">
      <c r="A31" s="136" t="s">
        <v>47</v>
      </c>
      <c r="B31" s="17"/>
      <c r="C31" s="17"/>
      <c r="D31" s="17"/>
      <c r="E31" s="17"/>
      <c r="F31" s="17"/>
      <c r="G31" s="17"/>
      <c r="H31" s="17"/>
      <c r="I31" s="17"/>
      <c r="J31" s="17"/>
      <c r="K31" s="17">
        <v>1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42"/>
      <c r="Y31" s="3"/>
      <c r="Z31" s="133">
        <v>1</v>
      </c>
      <c r="AA31" s="5">
        <v>1</v>
      </c>
    </row>
    <row r="32" spans="1:27" ht="12.75">
      <c r="A32" s="138" t="s">
        <v>126</v>
      </c>
      <c r="B32" s="17"/>
      <c r="C32" s="17">
        <v>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42"/>
      <c r="Y32" s="3"/>
      <c r="Z32" s="133">
        <v>1</v>
      </c>
      <c r="AA32" s="5">
        <v>1</v>
      </c>
    </row>
    <row r="33" spans="1:27" ht="12.75">
      <c r="A33" s="136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>
        <v>1</v>
      </c>
      <c r="L33" s="17"/>
      <c r="M33" s="17"/>
      <c r="N33" s="17"/>
      <c r="O33" s="17"/>
      <c r="P33" s="17"/>
      <c r="Q33" s="17">
        <v>1</v>
      </c>
      <c r="R33" s="17">
        <v>1</v>
      </c>
      <c r="S33" s="17"/>
      <c r="T33" s="17">
        <v>1</v>
      </c>
      <c r="U33" s="17"/>
      <c r="V33" s="17"/>
      <c r="W33" s="17"/>
      <c r="X33" s="42"/>
      <c r="Y33" s="3"/>
      <c r="Z33" s="133">
        <v>1</v>
      </c>
      <c r="AA33" s="5">
        <v>1</v>
      </c>
    </row>
    <row r="34" spans="1:27" ht="12.75">
      <c r="A34" s="136" t="s">
        <v>9</v>
      </c>
      <c r="B34" s="17"/>
      <c r="C34" s="17"/>
      <c r="D34" s="17"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1</v>
      </c>
      <c r="R34" s="17"/>
      <c r="S34" s="17"/>
      <c r="T34" s="17"/>
      <c r="U34" s="17"/>
      <c r="V34" s="17"/>
      <c r="W34" s="17"/>
      <c r="X34" s="42"/>
      <c r="Y34" s="3"/>
      <c r="Z34" s="133">
        <v>1</v>
      </c>
      <c r="AA34" s="5">
        <v>1</v>
      </c>
    </row>
    <row r="35" spans="1:27" ht="12.75">
      <c r="A35" s="138" t="s">
        <v>15</v>
      </c>
      <c r="B35" s="17"/>
      <c r="C35" s="17"/>
      <c r="D35" s="17"/>
      <c r="E35" s="17"/>
      <c r="F35" s="17"/>
      <c r="G35" s="17"/>
      <c r="H35" s="17"/>
      <c r="I35" s="17"/>
      <c r="J35" s="17"/>
      <c r="K35" s="17">
        <v>1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2"/>
      <c r="Y35" s="3"/>
      <c r="Z35" s="133">
        <v>1</v>
      </c>
      <c r="AA35" s="5">
        <v>1</v>
      </c>
    </row>
    <row r="36" spans="1:27" ht="12.75">
      <c r="A36" s="138" t="s">
        <v>209</v>
      </c>
      <c r="B36" s="17"/>
      <c r="C36" s="17"/>
      <c r="D36" s="17"/>
      <c r="E36" s="17">
        <v>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42"/>
      <c r="Y36" s="3"/>
      <c r="Z36" s="133">
        <v>1</v>
      </c>
      <c r="AA36" s="5">
        <v>1</v>
      </c>
    </row>
    <row r="37" spans="1:27" ht="12.75">
      <c r="A37" s="139" t="s">
        <v>217</v>
      </c>
      <c r="B37" s="109"/>
      <c r="C37" s="109"/>
      <c r="D37" s="109"/>
      <c r="E37" s="109"/>
      <c r="F37" s="109"/>
      <c r="G37" s="109">
        <v>1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10"/>
      <c r="Y37" s="3"/>
      <c r="Z37" s="134">
        <v>1</v>
      </c>
      <c r="AA37" s="5">
        <v>1</v>
      </c>
    </row>
    <row r="38" spans="1:27" ht="12.75">
      <c r="A38" s="122" t="s">
        <v>80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0"/>
      <c r="Y38" s="3"/>
      <c r="Z38" s="123"/>
      <c r="AA38" s="5"/>
    </row>
    <row r="39" spans="1:27" ht="12.75">
      <c r="A39" s="122" t="s">
        <v>25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0"/>
      <c r="Y39" s="3"/>
      <c r="Z39" s="123"/>
      <c r="AA39" s="5"/>
    </row>
    <row r="40" spans="1:27" ht="13.5" thickBot="1">
      <c r="A40" s="125" t="s">
        <v>10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43"/>
      <c r="Y40" s="3"/>
      <c r="Z40" s="124"/>
      <c r="AA40" s="5"/>
    </row>
    <row r="41" ht="13.5" thickBot="1">
      <c r="A41" s="3"/>
    </row>
    <row r="42" spans="1:27" ht="13.5" thickBot="1">
      <c r="A42" s="1" t="s">
        <v>18</v>
      </c>
      <c r="B42" s="1">
        <f>SUM(B8:B40)</f>
        <v>3</v>
      </c>
      <c r="C42" s="1">
        <f>SUM(C8:C40)</f>
        <v>29</v>
      </c>
      <c r="D42" s="1">
        <f aca="true" t="shared" si="0" ref="D42:X42">SUM(D8:D40)</f>
        <v>39</v>
      </c>
      <c r="E42" s="1">
        <f t="shared" si="0"/>
        <v>43</v>
      </c>
      <c r="F42" s="1">
        <f t="shared" si="0"/>
        <v>1</v>
      </c>
      <c r="G42" s="1">
        <f t="shared" si="0"/>
        <v>28</v>
      </c>
      <c r="H42" s="1">
        <f t="shared" si="0"/>
        <v>44</v>
      </c>
      <c r="I42" s="1">
        <f t="shared" si="0"/>
        <v>62</v>
      </c>
      <c r="J42" s="1">
        <f t="shared" si="0"/>
        <v>63</v>
      </c>
      <c r="K42" s="1">
        <f t="shared" si="0"/>
        <v>75</v>
      </c>
      <c r="L42" s="1">
        <f t="shared" si="0"/>
        <v>5</v>
      </c>
      <c r="M42" s="1">
        <f t="shared" si="0"/>
        <v>48</v>
      </c>
      <c r="N42" s="1">
        <f t="shared" si="0"/>
        <v>15</v>
      </c>
      <c r="O42" s="1">
        <f t="shared" si="0"/>
        <v>42</v>
      </c>
      <c r="P42" s="1">
        <f t="shared" si="0"/>
        <v>54</v>
      </c>
      <c r="Q42" s="1">
        <f t="shared" si="0"/>
        <v>54</v>
      </c>
      <c r="R42" s="1">
        <f t="shared" si="0"/>
        <v>54</v>
      </c>
      <c r="S42" s="1">
        <f t="shared" si="0"/>
        <v>41</v>
      </c>
      <c r="T42" s="1">
        <f t="shared" si="0"/>
        <v>38</v>
      </c>
      <c r="U42" s="1">
        <f t="shared" si="0"/>
        <v>0</v>
      </c>
      <c r="V42" s="1">
        <f t="shared" si="0"/>
        <v>24</v>
      </c>
      <c r="W42" s="1">
        <f t="shared" si="0"/>
        <v>33</v>
      </c>
      <c r="X42" s="1">
        <f t="shared" si="0"/>
        <v>43</v>
      </c>
      <c r="Z42" s="66">
        <f>SUM(Z8:Z41)</f>
        <v>124</v>
      </c>
      <c r="AA42" s="14">
        <f>SUM(AA8:AA40)</f>
        <v>30</v>
      </c>
    </row>
    <row r="43" spans="1:27" ht="12.75">
      <c r="A43" s="39" t="s">
        <v>31</v>
      </c>
      <c r="B43" s="3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38"/>
      <c r="AA43" s="38"/>
    </row>
    <row r="44" spans="1:24" ht="13.5" thickBot="1">
      <c r="A44" s="40" t="s">
        <v>73</v>
      </c>
      <c r="B44" s="40">
        <f>COUNT(B8:B40)</f>
        <v>3</v>
      </c>
      <c r="C44" s="51">
        <f>COUNT(C8:C40)</f>
        <v>10</v>
      </c>
      <c r="D44" s="51">
        <f aca="true" t="shared" si="1" ref="D44:X44">COUNT(D8:D40)</f>
        <v>11</v>
      </c>
      <c r="E44" s="51">
        <f t="shared" si="1"/>
        <v>13</v>
      </c>
      <c r="F44" s="51">
        <f t="shared" si="1"/>
        <v>1</v>
      </c>
      <c r="G44" s="51">
        <f t="shared" si="1"/>
        <v>11</v>
      </c>
      <c r="H44" s="51">
        <f t="shared" si="1"/>
        <v>11</v>
      </c>
      <c r="I44" s="51">
        <f t="shared" si="1"/>
        <v>16</v>
      </c>
      <c r="J44" s="51">
        <f t="shared" si="1"/>
        <v>14</v>
      </c>
      <c r="K44" s="51">
        <f t="shared" si="1"/>
        <v>20</v>
      </c>
      <c r="L44" s="51">
        <f t="shared" si="1"/>
        <v>4</v>
      </c>
      <c r="M44" s="51">
        <f t="shared" si="1"/>
        <v>15</v>
      </c>
      <c r="N44" s="51">
        <f t="shared" si="1"/>
        <v>4</v>
      </c>
      <c r="O44" s="51">
        <f t="shared" si="1"/>
        <v>14</v>
      </c>
      <c r="P44" s="51">
        <f t="shared" si="1"/>
        <v>14</v>
      </c>
      <c r="Q44" s="51">
        <f t="shared" si="1"/>
        <v>19</v>
      </c>
      <c r="R44" s="51">
        <f t="shared" si="1"/>
        <v>15</v>
      </c>
      <c r="S44" s="51">
        <f t="shared" si="1"/>
        <v>14</v>
      </c>
      <c r="T44" s="51">
        <f t="shared" si="1"/>
        <v>13</v>
      </c>
      <c r="U44" s="51">
        <f t="shared" si="1"/>
        <v>0</v>
      </c>
      <c r="V44" s="51">
        <f t="shared" si="1"/>
        <v>11</v>
      </c>
      <c r="W44" s="51">
        <f t="shared" si="1"/>
        <v>12</v>
      </c>
      <c r="X44" s="51">
        <f t="shared" si="1"/>
        <v>12</v>
      </c>
    </row>
    <row r="45" spans="1:24" ht="13.5" thickBot="1">
      <c r="A45" s="2"/>
      <c r="B45" s="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3.5" thickBot="1">
      <c r="A46" s="87" t="s">
        <v>120</v>
      </c>
      <c r="B46" s="89" t="s">
        <v>121</v>
      </c>
      <c r="C46" s="89" t="s">
        <v>121</v>
      </c>
      <c r="D46" s="90" t="s">
        <v>122</v>
      </c>
      <c r="E46" s="89" t="s">
        <v>121</v>
      </c>
      <c r="F46" s="89" t="s">
        <v>121</v>
      </c>
      <c r="G46" s="89" t="s">
        <v>121</v>
      </c>
      <c r="H46" s="90" t="s">
        <v>122</v>
      </c>
      <c r="I46" s="90" t="s">
        <v>122</v>
      </c>
      <c r="J46" s="90" t="s">
        <v>122</v>
      </c>
      <c r="K46" s="89" t="s">
        <v>121</v>
      </c>
      <c r="L46" s="90" t="s">
        <v>122</v>
      </c>
      <c r="M46" s="89" t="s">
        <v>121</v>
      </c>
      <c r="N46" s="89" t="s">
        <v>121</v>
      </c>
      <c r="O46" s="89" t="s">
        <v>121</v>
      </c>
      <c r="P46" s="90" t="s">
        <v>122</v>
      </c>
      <c r="Q46" s="89" t="s">
        <v>121</v>
      </c>
      <c r="R46" s="89" t="s">
        <v>121</v>
      </c>
      <c r="S46" s="89" t="s">
        <v>121</v>
      </c>
      <c r="T46" s="89" t="s">
        <v>121</v>
      </c>
      <c r="U46" s="91" t="s">
        <v>124</v>
      </c>
      <c r="V46" s="90" t="s">
        <v>122</v>
      </c>
      <c r="W46" s="90" t="s">
        <v>122</v>
      </c>
      <c r="X46" s="90" t="s">
        <v>122</v>
      </c>
    </row>
    <row r="47" ht="13.5" thickBot="1"/>
    <row r="48" spans="1:17" ht="13.5" thickBot="1">
      <c r="A48" s="73" t="s">
        <v>125</v>
      </c>
      <c r="O48" s="89" t="s">
        <v>121</v>
      </c>
      <c r="P48" s="90" t="s">
        <v>122</v>
      </c>
      <c r="Q48" s="91" t="s">
        <v>124</v>
      </c>
    </row>
    <row r="50" ht="12.75">
      <c r="A50" s="72" t="s">
        <v>256</v>
      </c>
    </row>
    <row r="51" ht="12.75">
      <c r="A51" s="72" t="s">
        <v>164</v>
      </c>
    </row>
    <row r="52" ht="12.75">
      <c r="A52" s="72" t="s">
        <v>165</v>
      </c>
    </row>
    <row r="53" ht="12.75">
      <c r="A53" s="73" t="s">
        <v>255</v>
      </c>
    </row>
    <row r="55" ht="12.75">
      <c r="A55" s="73" t="s">
        <v>118</v>
      </c>
    </row>
    <row r="56" ht="12.75">
      <c r="A56" s="44" t="s">
        <v>117</v>
      </c>
    </row>
    <row r="58" ht="12.75">
      <c r="A58" s="86" t="s">
        <v>119</v>
      </c>
    </row>
    <row r="59" ht="12.75">
      <c r="A59" s="73" t="s">
        <v>206</v>
      </c>
    </row>
    <row r="60" ht="12.75">
      <c r="A60" s="73" t="s">
        <v>207</v>
      </c>
    </row>
    <row r="61" ht="12.75">
      <c r="A61" s="73" t="s">
        <v>233</v>
      </c>
    </row>
    <row r="62" ht="12.75">
      <c r="A62" s="73" t="s">
        <v>208</v>
      </c>
    </row>
    <row r="63" ht="12.75">
      <c r="A63" s="73" t="s">
        <v>210</v>
      </c>
    </row>
    <row r="64" ht="12.75">
      <c r="A64" s="73" t="s">
        <v>211</v>
      </c>
    </row>
    <row r="65" ht="12.75">
      <c r="A65" s="73" t="s">
        <v>219</v>
      </c>
    </row>
    <row r="66" ht="12.75">
      <c r="A66" s="73" t="s">
        <v>220</v>
      </c>
    </row>
    <row r="67" ht="12.75">
      <c r="A67" s="73" t="s">
        <v>223</v>
      </c>
    </row>
    <row r="68" ht="12.75">
      <c r="A68" s="73" t="s">
        <v>225</v>
      </c>
    </row>
    <row r="69" ht="12.75">
      <c r="A69" s="73" t="s">
        <v>230</v>
      </c>
    </row>
    <row r="70" ht="12.75">
      <c r="A70" s="73" t="s">
        <v>234</v>
      </c>
    </row>
    <row r="71" ht="12.75">
      <c r="A71" s="73" t="s">
        <v>235</v>
      </c>
    </row>
    <row r="72" ht="12.75">
      <c r="A72" s="73" t="s">
        <v>236</v>
      </c>
    </row>
    <row r="73" ht="12.75">
      <c r="A73" s="73" t="s">
        <v>237</v>
      </c>
    </row>
    <row r="74" ht="12.75">
      <c r="A74" s="73" t="s">
        <v>248</v>
      </c>
    </row>
    <row r="75" ht="12.75">
      <c r="A75" s="73" t="s">
        <v>240</v>
      </c>
    </row>
    <row r="76" ht="12.75">
      <c r="A76" s="73" t="s">
        <v>242</v>
      </c>
    </row>
    <row r="77" ht="12.75">
      <c r="A77" s="73" t="s">
        <v>249</v>
      </c>
    </row>
    <row r="78" ht="12.75">
      <c r="A78" s="73" t="s">
        <v>245</v>
      </c>
    </row>
    <row r="79" ht="12.75">
      <c r="A79" s="73" t="s">
        <v>246</v>
      </c>
    </row>
    <row r="80" ht="12.75">
      <c r="A80" s="73" t="s">
        <v>250</v>
      </c>
    </row>
    <row r="81" ht="12.75">
      <c r="A81" s="73" t="s">
        <v>251</v>
      </c>
    </row>
    <row r="82" ht="12.75">
      <c r="A82" s="73"/>
    </row>
    <row r="83" ht="12.75">
      <c r="A83" s="7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8" r:id="rId1"/>
  <headerFooter>
    <oddHeader>&amp;L&amp;Z&amp;F</oddHeader>
    <oddFooter>&amp;LOrtwin Hoffmann - Van Eyckpark 2 - 9250 Waasmunster&amp;Rsheet: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EE7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9.8515625" style="0" customWidth="1"/>
    <col min="2" max="129" width="5.7109375" style="0" customWidth="1"/>
    <col min="130" max="130" width="2.7109375" style="0" customWidth="1"/>
    <col min="131" max="131" width="8.7109375" style="0" bestFit="1" customWidth="1"/>
    <col min="132" max="132" width="8.28125" style="0" bestFit="1" customWidth="1"/>
    <col min="133" max="133" width="2.8515625" style="0" customWidth="1"/>
    <col min="134" max="134" width="6.00390625" style="0" bestFit="1" customWidth="1"/>
    <col min="135" max="135" width="7.140625" style="0" bestFit="1" customWidth="1"/>
  </cols>
  <sheetData>
    <row r="1" ht="15.75">
      <c r="A1" s="54" t="s">
        <v>160</v>
      </c>
    </row>
    <row r="2" ht="15.75">
      <c r="A2" s="54"/>
    </row>
    <row r="3" spans="1:10" ht="15.75">
      <c r="A3" s="115" t="s">
        <v>166</v>
      </c>
      <c r="J3" s="115"/>
    </row>
    <row r="4" ht="13.5" thickBot="1"/>
    <row r="5" spans="1:135" ht="13.5" thickBot="1">
      <c r="A5" s="1" t="s">
        <v>74</v>
      </c>
      <c r="B5" s="112" t="s">
        <v>94</v>
      </c>
      <c r="C5" s="112" t="s">
        <v>94</v>
      </c>
      <c r="D5" s="112" t="s">
        <v>94</v>
      </c>
      <c r="E5" s="112" t="s">
        <v>94</v>
      </c>
      <c r="F5" s="1" t="s">
        <v>95</v>
      </c>
      <c r="G5" s="1" t="s">
        <v>95</v>
      </c>
      <c r="H5" s="1" t="s">
        <v>95</v>
      </c>
      <c r="I5" s="1" t="s">
        <v>95</v>
      </c>
      <c r="J5" s="1" t="s">
        <v>95</v>
      </c>
      <c r="K5" s="1" t="s">
        <v>95</v>
      </c>
      <c r="L5" s="1" t="s">
        <v>95</v>
      </c>
      <c r="M5" s="1" t="s">
        <v>95</v>
      </c>
      <c r="N5" s="1" t="s">
        <v>95</v>
      </c>
      <c r="O5" s="1" t="s">
        <v>89</v>
      </c>
      <c r="P5" s="1" t="s">
        <v>89</v>
      </c>
      <c r="Q5" s="1" t="s">
        <v>89</v>
      </c>
      <c r="R5" s="1" t="s">
        <v>89</v>
      </c>
      <c r="S5" s="1" t="s">
        <v>89</v>
      </c>
      <c r="T5" s="1" t="s">
        <v>89</v>
      </c>
      <c r="U5" s="1" t="s">
        <v>89</v>
      </c>
      <c r="V5" s="1" t="s">
        <v>89</v>
      </c>
      <c r="W5" s="1" t="s">
        <v>90</v>
      </c>
      <c r="X5" s="1" t="s">
        <v>90</v>
      </c>
      <c r="Y5" s="1" t="s">
        <v>90</v>
      </c>
      <c r="Z5" s="1" t="s">
        <v>90</v>
      </c>
      <c r="AA5" s="1" t="s">
        <v>90</v>
      </c>
      <c r="AB5" s="1" t="s">
        <v>90</v>
      </c>
      <c r="AC5" s="1" t="s">
        <v>90</v>
      </c>
      <c r="AD5" s="1" t="s">
        <v>90</v>
      </c>
      <c r="AE5" s="1" t="s">
        <v>90</v>
      </c>
      <c r="AF5" s="1" t="s">
        <v>92</v>
      </c>
      <c r="AG5" s="1" t="s">
        <v>92</v>
      </c>
      <c r="AH5" s="1" t="s">
        <v>92</v>
      </c>
      <c r="AI5" s="1" t="s">
        <v>92</v>
      </c>
      <c r="AJ5" s="1" t="s">
        <v>92</v>
      </c>
      <c r="AK5" s="1" t="s">
        <v>92</v>
      </c>
      <c r="AL5" s="1" t="s">
        <v>92</v>
      </c>
      <c r="AM5" s="1" t="s">
        <v>92</v>
      </c>
      <c r="AN5" s="1" t="s">
        <v>92</v>
      </c>
      <c r="AO5" s="1" t="s">
        <v>93</v>
      </c>
      <c r="AP5" s="1" t="s">
        <v>93</v>
      </c>
      <c r="AQ5" s="1" t="s">
        <v>93</v>
      </c>
      <c r="AR5" s="1" t="s">
        <v>93</v>
      </c>
      <c r="AS5" s="1" t="s">
        <v>93</v>
      </c>
      <c r="AT5" s="1" t="s">
        <v>93</v>
      </c>
      <c r="AU5" s="1" t="s">
        <v>93</v>
      </c>
      <c r="AV5" s="1" t="s">
        <v>94</v>
      </c>
      <c r="AW5" s="1" t="s">
        <v>94</v>
      </c>
      <c r="AX5" s="1" t="s">
        <v>94</v>
      </c>
      <c r="AY5" s="1" t="s">
        <v>94</v>
      </c>
      <c r="AZ5" s="1" t="s">
        <v>94</v>
      </c>
      <c r="BA5" s="1" t="s">
        <v>94</v>
      </c>
      <c r="BB5" s="1" t="s">
        <v>95</v>
      </c>
      <c r="BC5" s="1" t="s">
        <v>95</v>
      </c>
      <c r="BD5" s="1" t="s">
        <v>95</v>
      </c>
      <c r="BE5" s="1" t="s">
        <v>95</v>
      </c>
      <c r="BF5" s="1" t="s">
        <v>95</v>
      </c>
      <c r="BG5" s="1" t="s">
        <v>95</v>
      </c>
      <c r="BH5" s="1" t="s">
        <v>95</v>
      </c>
      <c r="BI5" s="1" t="s">
        <v>95</v>
      </c>
      <c r="BJ5" s="1" t="s">
        <v>95</v>
      </c>
      <c r="BK5" s="1" t="s">
        <v>89</v>
      </c>
      <c r="BL5" s="1" t="s">
        <v>89</v>
      </c>
      <c r="BM5" s="1" t="s">
        <v>89</v>
      </c>
      <c r="BN5" s="1" t="s">
        <v>89</v>
      </c>
      <c r="BO5" s="1" t="s">
        <v>89</v>
      </c>
      <c r="BP5" s="1" t="s">
        <v>89</v>
      </c>
      <c r="BQ5" s="1" t="s">
        <v>89</v>
      </c>
      <c r="BR5" s="1" t="s">
        <v>89</v>
      </c>
      <c r="BS5" s="1" t="s">
        <v>89</v>
      </c>
      <c r="BT5" s="1" t="s">
        <v>89</v>
      </c>
      <c r="BU5" s="1" t="s">
        <v>90</v>
      </c>
      <c r="BV5" s="1" t="s">
        <v>91</v>
      </c>
      <c r="BW5" s="1" t="s">
        <v>91</v>
      </c>
      <c r="BX5" s="1" t="s">
        <v>91</v>
      </c>
      <c r="BY5" s="1" t="s">
        <v>91</v>
      </c>
      <c r="BZ5" s="1" t="s">
        <v>92</v>
      </c>
      <c r="CA5" s="1" t="s">
        <v>92</v>
      </c>
      <c r="CB5" s="1" t="s">
        <v>92</v>
      </c>
      <c r="CC5" s="1" t="s">
        <v>93</v>
      </c>
      <c r="CD5" s="1" t="s">
        <v>93</v>
      </c>
      <c r="CE5" s="1" t="s">
        <v>93</v>
      </c>
      <c r="CF5" s="1" t="s">
        <v>94</v>
      </c>
      <c r="CG5" s="1" t="s">
        <v>94</v>
      </c>
      <c r="CH5" s="1" t="s">
        <v>94</v>
      </c>
      <c r="CI5" s="1" t="s">
        <v>94</v>
      </c>
      <c r="CJ5" s="1" t="s">
        <v>94</v>
      </c>
      <c r="CK5" s="1" t="s">
        <v>94</v>
      </c>
      <c r="CL5" s="1" t="s">
        <v>94</v>
      </c>
      <c r="CM5" s="1" t="s">
        <v>94</v>
      </c>
      <c r="CN5" s="1" t="s">
        <v>95</v>
      </c>
      <c r="CO5" s="1" t="s">
        <v>95</v>
      </c>
      <c r="CP5" s="1" t="s">
        <v>95</v>
      </c>
      <c r="CQ5" s="1" t="s">
        <v>95</v>
      </c>
      <c r="CR5" s="1" t="s">
        <v>95</v>
      </c>
      <c r="CS5" s="1" t="s">
        <v>95</v>
      </c>
      <c r="CT5" s="1" t="s">
        <v>95</v>
      </c>
      <c r="CU5" s="1" t="s">
        <v>89</v>
      </c>
      <c r="CV5" s="1" t="s">
        <v>89</v>
      </c>
      <c r="CW5" s="1" t="s">
        <v>89</v>
      </c>
      <c r="CX5" s="1" t="s">
        <v>89</v>
      </c>
      <c r="CY5" s="1" t="s">
        <v>89</v>
      </c>
      <c r="CZ5" s="1" t="s">
        <v>89</v>
      </c>
      <c r="DA5" s="1" t="s">
        <v>90</v>
      </c>
      <c r="DB5" s="1" t="s">
        <v>90</v>
      </c>
      <c r="DC5" s="1" t="s">
        <v>90</v>
      </c>
      <c r="DD5" s="1" t="s">
        <v>90</v>
      </c>
      <c r="DE5" s="1" t="s">
        <v>90</v>
      </c>
      <c r="DF5" s="1" t="s">
        <v>91</v>
      </c>
      <c r="DG5" s="1" t="s">
        <v>91</v>
      </c>
      <c r="DH5" s="1" t="s">
        <v>91</v>
      </c>
      <c r="DI5" s="1" t="s">
        <v>91</v>
      </c>
      <c r="DJ5" s="1" t="s">
        <v>91</v>
      </c>
      <c r="DK5" s="1" t="s">
        <v>91</v>
      </c>
      <c r="DL5" s="1" t="s">
        <v>93</v>
      </c>
      <c r="DM5" s="1" t="s">
        <v>93</v>
      </c>
      <c r="DN5" s="1" t="s">
        <v>93</v>
      </c>
      <c r="DO5" s="1" t="s">
        <v>94</v>
      </c>
      <c r="DP5" s="1" t="s">
        <v>94</v>
      </c>
      <c r="DQ5" s="1" t="s">
        <v>94</v>
      </c>
      <c r="DR5" s="1" t="s">
        <v>95</v>
      </c>
      <c r="DS5" s="1" t="s">
        <v>95</v>
      </c>
      <c r="DT5" s="1" t="s">
        <v>95</v>
      </c>
      <c r="DU5" s="1" t="s">
        <v>95</v>
      </c>
      <c r="DV5" s="1" t="s">
        <v>95</v>
      </c>
      <c r="DW5" s="1" t="s">
        <v>95</v>
      </c>
      <c r="DX5" s="1" t="s">
        <v>95</v>
      </c>
      <c r="DY5" s="1" t="s">
        <v>95</v>
      </c>
      <c r="EA5" s="8" t="s">
        <v>22</v>
      </c>
      <c r="EB5" s="11" t="s">
        <v>19</v>
      </c>
      <c r="ED5" s="93" t="s">
        <v>130</v>
      </c>
      <c r="EE5" s="93" t="s">
        <v>129</v>
      </c>
    </row>
    <row r="6" spans="1:135" ht="13.5" thickBot="1">
      <c r="A6" s="1" t="s">
        <v>72</v>
      </c>
      <c r="B6" s="112" t="s">
        <v>158</v>
      </c>
      <c r="C6" s="112" t="s">
        <v>158</v>
      </c>
      <c r="D6" s="112" t="s">
        <v>158</v>
      </c>
      <c r="E6" s="112" t="s">
        <v>158</v>
      </c>
      <c r="F6" s="112" t="s">
        <v>159</v>
      </c>
      <c r="G6" s="112" t="s">
        <v>159</v>
      </c>
      <c r="H6" s="112" t="s">
        <v>159</v>
      </c>
      <c r="I6" s="112" t="s">
        <v>159</v>
      </c>
      <c r="J6" s="112" t="s">
        <v>159</v>
      </c>
      <c r="K6" s="112" t="s">
        <v>159</v>
      </c>
      <c r="L6" s="112" t="s">
        <v>159</v>
      </c>
      <c r="M6" s="112" t="s">
        <v>159</v>
      </c>
      <c r="N6" s="112" t="s">
        <v>159</v>
      </c>
      <c r="O6" s="112" t="s">
        <v>96</v>
      </c>
      <c r="P6" s="112" t="s">
        <v>96</v>
      </c>
      <c r="Q6" s="112" t="s">
        <v>96</v>
      </c>
      <c r="R6" s="112" t="s">
        <v>96</v>
      </c>
      <c r="S6" s="112" t="s">
        <v>96</v>
      </c>
      <c r="T6" s="112" t="s">
        <v>96</v>
      </c>
      <c r="U6" s="112" t="s">
        <v>96</v>
      </c>
      <c r="V6" s="112" t="s">
        <v>96</v>
      </c>
      <c r="W6" s="112" t="s">
        <v>97</v>
      </c>
      <c r="X6" s="112" t="s">
        <v>97</v>
      </c>
      <c r="Y6" s="112" t="s">
        <v>97</v>
      </c>
      <c r="Z6" s="112" t="s">
        <v>97</v>
      </c>
      <c r="AA6" s="112" t="s">
        <v>97</v>
      </c>
      <c r="AB6" s="112" t="s">
        <v>97</v>
      </c>
      <c r="AC6" s="112" t="s">
        <v>97</v>
      </c>
      <c r="AD6" s="112" t="s">
        <v>97</v>
      </c>
      <c r="AE6" s="112" t="s">
        <v>97</v>
      </c>
      <c r="AF6" s="112" t="s">
        <v>99</v>
      </c>
      <c r="AG6" s="112" t="s">
        <v>99</v>
      </c>
      <c r="AH6" s="112" t="s">
        <v>99</v>
      </c>
      <c r="AI6" s="112" t="s">
        <v>99</v>
      </c>
      <c r="AJ6" s="112" t="s">
        <v>99</v>
      </c>
      <c r="AK6" s="112" t="s">
        <v>99</v>
      </c>
      <c r="AL6" s="112" t="s">
        <v>99</v>
      </c>
      <c r="AM6" s="112" t="s">
        <v>99</v>
      </c>
      <c r="AN6" s="112" t="s">
        <v>99</v>
      </c>
      <c r="AO6" s="112" t="s">
        <v>100</v>
      </c>
      <c r="AP6" s="112" t="s">
        <v>100</v>
      </c>
      <c r="AQ6" s="112" t="s">
        <v>100</v>
      </c>
      <c r="AR6" s="112" t="s">
        <v>100</v>
      </c>
      <c r="AS6" s="112" t="s">
        <v>100</v>
      </c>
      <c r="AT6" s="112" t="s">
        <v>100</v>
      </c>
      <c r="AU6" s="112" t="s">
        <v>100</v>
      </c>
      <c r="AV6" s="112" t="s">
        <v>101</v>
      </c>
      <c r="AW6" s="112" t="s">
        <v>101</v>
      </c>
      <c r="AX6" s="112" t="s">
        <v>101</v>
      </c>
      <c r="AY6" s="112" t="s">
        <v>101</v>
      </c>
      <c r="AZ6" s="112" t="s">
        <v>101</v>
      </c>
      <c r="BA6" s="112" t="s">
        <v>101</v>
      </c>
      <c r="BB6" s="112" t="s">
        <v>102</v>
      </c>
      <c r="BC6" s="112" t="s">
        <v>102</v>
      </c>
      <c r="BD6" s="112" t="s">
        <v>102</v>
      </c>
      <c r="BE6" s="112" t="s">
        <v>102</v>
      </c>
      <c r="BF6" s="112" t="s">
        <v>102</v>
      </c>
      <c r="BG6" s="112" t="s">
        <v>102</v>
      </c>
      <c r="BH6" s="112" t="s">
        <v>102</v>
      </c>
      <c r="BI6" s="112" t="s">
        <v>102</v>
      </c>
      <c r="BJ6" s="112" t="s">
        <v>102</v>
      </c>
      <c r="BK6" s="112" t="s">
        <v>103</v>
      </c>
      <c r="BL6" s="112" t="s">
        <v>103</v>
      </c>
      <c r="BM6" s="112" t="s">
        <v>103</v>
      </c>
      <c r="BN6" s="112" t="s">
        <v>103</v>
      </c>
      <c r="BO6" s="112" t="s">
        <v>103</v>
      </c>
      <c r="BP6" s="112" t="s">
        <v>103</v>
      </c>
      <c r="BQ6" s="112" t="s">
        <v>103</v>
      </c>
      <c r="BR6" s="112" t="s">
        <v>103</v>
      </c>
      <c r="BS6" s="112" t="s">
        <v>103</v>
      </c>
      <c r="BT6" s="112" t="s">
        <v>103</v>
      </c>
      <c r="BU6" s="112" t="s">
        <v>104</v>
      </c>
      <c r="BV6" s="112" t="s">
        <v>105</v>
      </c>
      <c r="BW6" s="112" t="s">
        <v>105</v>
      </c>
      <c r="BX6" s="112" t="s">
        <v>105</v>
      </c>
      <c r="BY6" s="112" t="s">
        <v>105</v>
      </c>
      <c r="BZ6" s="112" t="s">
        <v>106</v>
      </c>
      <c r="CA6" s="112" t="s">
        <v>106</v>
      </c>
      <c r="CB6" s="112" t="s">
        <v>106</v>
      </c>
      <c r="CC6" s="112" t="s">
        <v>107</v>
      </c>
      <c r="CD6" s="112" t="s">
        <v>107</v>
      </c>
      <c r="CE6" s="112" t="s">
        <v>107</v>
      </c>
      <c r="CF6" s="112" t="s">
        <v>108</v>
      </c>
      <c r="CG6" s="112" t="s">
        <v>108</v>
      </c>
      <c r="CH6" s="112" t="s">
        <v>108</v>
      </c>
      <c r="CI6" s="112" t="s">
        <v>108</v>
      </c>
      <c r="CJ6" s="112" t="s">
        <v>108</v>
      </c>
      <c r="CK6" s="112" t="s">
        <v>108</v>
      </c>
      <c r="CL6" s="112" t="s">
        <v>108</v>
      </c>
      <c r="CM6" s="112" t="s">
        <v>108</v>
      </c>
      <c r="CN6" s="112" t="s">
        <v>109</v>
      </c>
      <c r="CO6" s="112" t="s">
        <v>109</v>
      </c>
      <c r="CP6" s="112" t="s">
        <v>109</v>
      </c>
      <c r="CQ6" s="112" t="s">
        <v>109</v>
      </c>
      <c r="CR6" s="112" t="s">
        <v>109</v>
      </c>
      <c r="CS6" s="112" t="s">
        <v>109</v>
      </c>
      <c r="CT6" s="112" t="s">
        <v>109</v>
      </c>
      <c r="CU6" s="112" t="s">
        <v>110</v>
      </c>
      <c r="CV6" s="112" t="s">
        <v>110</v>
      </c>
      <c r="CW6" s="112" t="s">
        <v>110</v>
      </c>
      <c r="CX6" s="112" t="s">
        <v>110</v>
      </c>
      <c r="CY6" s="112" t="s">
        <v>110</v>
      </c>
      <c r="CZ6" s="112" t="s">
        <v>110</v>
      </c>
      <c r="DA6" s="112" t="s">
        <v>111</v>
      </c>
      <c r="DB6" s="112" t="s">
        <v>111</v>
      </c>
      <c r="DC6" s="112" t="s">
        <v>111</v>
      </c>
      <c r="DD6" s="112" t="s">
        <v>111</v>
      </c>
      <c r="DE6" s="112" t="s">
        <v>111</v>
      </c>
      <c r="DF6" s="112" t="s">
        <v>112</v>
      </c>
      <c r="DG6" s="112" t="s">
        <v>112</v>
      </c>
      <c r="DH6" s="112" t="s">
        <v>112</v>
      </c>
      <c r="DI6" s="112" t="s">
        <v>112</v>
      </c>
      <c r="DJ6" s="112" t="s">
        <v>112</v>
      </c>
      <c r="DK6" s="112" t="s">
        <v>112</v>
      </c>
      <c r="DL6" s="112" t="s">
        <v>114</v>
      </c>
      <c r="DM6" s="112" t="s">
        <v>114</v>
      </c>
      <c r="DN6" s="112" t="s">
        <v>114</v>
      </c>
      <c r="DO6" s="112" t="s">
        <v>115</v>
      </c>
      <c r="DP6" s="112" t="s">
        <v>115</v>
      </c>
      <c r="DQ6" s="112" t="s">
        <v>115</v>
      </c>
      <c r="DR6" s="112" t="s">
        <v>116</v>
      </c>
      <c r="DS6" s="112" t="s">
        <v>116</v>
      </c>
      <c r="DT6" s="112" t="s">
        <v>116</v>
      </c>
      <c r="DU6" s="112" t="s">
        <v>116</v>
      </c>
      <c r="DV6" s="112" t="s">
        <v>116</v>
      </c>
      <c r="DW6" s="112" t="s">
        <v>116</v>
      </c>
      <c r="DX6" s="112" t="s">
        <v>116</v>
      </c>
      <c r="DY6" s="112" t="s">
        <v>116</v>
      </c>
      <c r="EA6" s="9" t="s">
        <v>19</v>
      </c>
      <c r="EB6" s="12" t="s">
        <v>20</v>
      </c>
      <c r="ED6" s="94" t="s">
        <v>19</v>
      </c>
      <c r="EE6" s="94" t="s">
        <v>127</v>
      </c>
    </row>
    <row r="7" spans="1:135" ht="13.5" thickBot="1">
      <c r="A7" s="1" t="s">
        <v>162</v>
      </c>
      <c r="B7" s="116" t="s">
        <v>182</v>
      </c>
      <c r="C7" s="112" t="s">
        <v>183</v>
      </c>
      <c r="D7" s="112" t="s">
        <v>184</v>
      </c>
      <c r="E7" s="112" t="s">
        <v>185</v>
      </c>
      <c r="F7" s="112" t="s">
        <v>186</v>
      </c>
      <c r="G7" s="112" t="s">
        <v>187</v>
      </c>
      <c r="H7" s="112" t="s">
        <v>188</v>
      </c>
      <c r="I7" s="112" t="s">
        <v>189</v>
      </c>
      <c r="J7" s="112" t="s">
        <v>183</v>
      </c>
      <c r="K7" s="112" t="s">
        <v>184</v>
      </c>
      <c r="L7" s="112" t="s">
        <v>190</v>
      </c>
      <c r="M7" s="112" t="s">
        <v>191</v>
      </c>
      <c r="N7" s="112" t="s">
        <v>196</v>
      </c>
      <c r="O7" s="112" t="s">
        <v>197</v>
      </c>
      <c r="P7" s="112" t="s">
        <v>187</v>
      </c>
      <c r="Q7" s="112" t="s">
        <v>198</v>
      </c>
      <c r="R7" s="112" t="s">
        <v>199</v>
      </c>
      <c r="S7" s="112" t="s">
        <v>200</v>
      </c>
      <c r="T7" s="112" t="s">
        <v>201</v>
      </c>
      <c r="U7" s="112" t="s">
        <v>191</v>
      </c>
      <c r="V7" s="112" t="s">
        <v>196</v>
      </c>
      <c r="W7" s="112" t="s">
        <v>202</v>
      </c>
      <c r="X7" s="112" t="s">
        <v>203</v>
      </c>
      <c r="Y7" s="112" t="s">
        <v>204</v>
      </c>
      <c r="Z7" s="112" t="s">
        <v>187</v>
      </c>
      <c r="AA7" s="112" t="s">
        <v>188</v>
      </c>
      <c r="AB7" s="112" t="s">
        <v>189</v>
      </c>
      <c r="AC7" s="112" t="s">
        <v>200</v>
      </c>
      <c r="AD7" s="112" t="s">
        <v>201</v>
      </c>
      <c r="AE7" s="112" t="s">
        <v>205</v>
      </c>
      <c r="AF7" s="112" t="s">
        <v>212</v>
      </c>
      <c r="AG7" s="112" t="s">
        <v>213</v>
      </c>
      <c r="AH7" s="112" t="s">
        <v>197</v>
      </c>
      <c r="AI7" s="112" t="s">
        <v>187</v>
      </c>
      <c r="AJ7" s="112" t="s">
        <v>198</v>
      </c>
      <c r="AK7" s="112" t="s">
        <v>214</v>
      </c>
      <c r="AL7" s="112" t="s">
        <v>215</v>
      </c>
      <c r="AM7" s="112" t="s">
        <v>190</v>
      </c>
      <c r="AN7" s="112" t="s">
        <v>216</v>
      </c>
      <c r="AO7" s="112" t="s">
        <v>197</v>
      </c>
      <c r="AP7" s="112" t="s">
        <v>187</v>
      </c>
      <c r="AQ7" s="112" t="s">
        <v>188</v>
      </c>
      <c r="AR7" s="112" t="s">
        <v>215</v>
      </c>
      <c r="AS7" s="112" t="s">
        <v>201</v>
      </c>
      <c r="AT7" s="112" t="s">
        <v>218</v>
      </c>
      <c r="AU7" s="112" t="s">
        <v>196</v>
      </c>
      <c r="AV7" s="112" t="s">
        <v>221</v>
      </c>
      <c r="AW7" s="112" t="s">
        <v>222</v>
      </c>
      <c r="AX7" s="112" t="s">
        <v>204</v>
      </c>
      <c r="AY7" s="112" t="s">
        <v>197</v>
      </c>
      <c r="AZ7" s="112" t="s">
        <v>187</v>
      </c>
      <c r="BA7" s="112" t="s">
        <v>188</v>
      </c>
      <c r="BB7" s="112" t="s">
        <v>202</v>
      </c>
      <c r="BC7" s="112" t="s">
        <v>221</v>
      </c>
      <c r="BD7" s="112" t="s">
        <v>222</v>
      </c>
      <c r="BE7" s="112" t="s">
        <v>204</v>
      </c>
      <c r="BF7" s="112" t="s">
        <v>197</v>
      </c>
      <c r="BG7" s="112" t="s">
        <v>187</v>
      </c>
      <c r="BH7" s="112" t="s">
        <v>215</v>
      </c>
      <c r="BI7" s="112" t="s">
        <v>224</v>
      </c>
      <c r="BJ7" s="112" t="s">
        <v>216</v>
      </c>
      <c r="BK7" s="112" t="s">
        <v>202</v>
      </c>
      <c r="BL7" s="112" t="s">
        <v>221</v>
      </c>
      <c r="BM7" s="112" t="s">
        <v>222</v>
      </c>
      <c r="BN7" s="112" t="s">
        <v>204</v>
      </c>
      <c r="BO7" s="112" t="s">
        <v>197</v>
      </c>
      <c r="BP7" s="112" t="s">
        <v>187</v>
      </c>
      <c r="BQ7" s="112" t="s">
        <v>226</v>
      </c>
      <c r="BR7" s="112" t="s">
        <v>199</v>
      </c>
      <c r="BS7" s="112" t="s">
        <v>215</v>
      </c>
      <c r="BT7" s="112" t="s">
        <v>216</v>
      </c>
      <c r="BU7" s="112" t="s">
        <v>188</v>
      </c>
      <c r="BV7" s="112" t="s">
        <v>203</v>
      </c>
      <c r="BW7" s="112" t="s">
        <v>232</v>
      </c>
      <c r="BX7" s="112" t="s">
        <v>197</v>
      </c>
      <c r="BY7" s="112" t="s">
        <v>188</v>
      </c>
      <c r="BZ7" s="112" t="s">
        <v>212</v>
      </c>
      <c r="CA7" s="112" t="s">
        <v>188</v>
      </c>
      <c r="CB7" s="112" t="s">
        <v>189</v>
      </c>
      <c r="CC7" s="112" t="s">
        <v>204</v>
      </c>
      <c r="CD7" s="112" t="s">
        <v>187</v>
      </c>
      <c r="CE7" s="112" t="s">
        <v>188</v>
      </c>
      <c r="CF7" s="112" t="s">
        <v>203</v>
      </c>
      <c r="CG7" s="112" t="s">
        <v>221</v>
      </c>
      <c r="CH7" s="112" t="s">
        <v>222</v>
      </c>
      <c r="CI7" s="112" t="s">
        <v>204</v>
      </c>
      <c r="CJ7" s="112" t="s">
        <v>197</v>
      </c>
      <c r="CK7" s="112" t="s">
        <v>187</v>
      </c>
      <c r="CL7" s="112" t="s">
        <v>188</v>
      </c>
      <c r="CM7" s="112" t="s">
        <v>183</v>
      </c>
      <c r="CN7" s="112" t="s">
        <v>221</v>
      </c>
      <c r="CO7" s="112" t="s">
        <v>212</v>
      </c>
      <c r="CP7" s="112" t="s">
        <v>238</v>
      </c>
      <c r="CQ7" s="112" t="s">
        <v>239</v>
      </c>
      <c r="CR7" s="112" t="s">
        <v>214</v>
      </c>
      <c r="CS7" s="112" t="s">
        <v>200</v>
      </c>
      <c r="CT7" s="112" t="s">
        <v>190</v>
      </c>
      <c r="CU7" s="112" t="s">
        <v>202</v>
      </c>
      <c r="CV7" s="112" t="s">
        <v>222</v>
      </c>
      <c r="CW7" s="112" t="s">
        <v>204</v>
      </c>
      <c r="CX7" s="112" t="s">
        <v>187</v>
      </c>
      <c r="CY7" s="112" t="s">
        <v>188</v>
      </c>
      <c r="CZ7" s="112" t="s">
        <v>183</v>
      </c>
      <c r="DA7" s="112" t="s">
        <v>202</v>
      </c>
      <c r="DB7" s="112" t="s">
        <v>222</v>
      </c>
      <c r="DC7" s="112" t="s">
        <v>241</v>
      </c>
      <c r="DD7" s="112" t="s">
        <v>239</v>
      </c>
      <c r="DE7" s="112" t="s">
        <v>183</v>
      </c>
      <c r="DF7" s="112" t="s">
        <v>243</v>
      </c>
      <c r="DG7" s="112" t="s">
        <v>204</v>
      </c>
      <c r="DH7" s="112" t="s">
        <v>244</v>
      </c>
      <c r="DI7" s="112" t="s">
        <v>188</v>
      </c>
      <c r="DJ7" s="112" t="s">
        <v>183</v>
      </c>
      <c r="DK7" s="112" t="s">
        <v>185</v>
      </c>
      <c r="DL7" s="112" t="s">
        <v>241</v>
      </c>
      <c r="DM7" s="112" t="s">
        <v>247</v>
      </c>
      <c r="DN7" s="112" t="s">
        <v>183</v>
      </c>
      <c r="DO7" s="112" t="s">
        <v>221</v>
      </c>
      <c r="DP7" s="112" t="s">
        <v>188</v>
      </c>
      <c r="DQ7" s="112" t="s">
        <v>183</v>
      </c>
      <c r="DR7" s="112" t="s">
        <v>203</v>
      </c>
      <c r="DS7" s="112" t="s">
        <v>212</v>
      </c>
      <c r="DT7" s="112" t="s">
        <v>204</v>
      </c>
      <c r="DU7" s="112" t="s">
        <v>252</v>
      </c>
      <c r="DV7" s="112" t="s">
        <v>188</v>
      </c>
      <c r="DW7" s="112" t="s">
        <v>189</v>
      </c>
      <c r="DX7" s="112" t="s">
        <v>215</v>
      </c>
      <c r="DY7" s="112" t="s">
        <v>201</v>
      </c>
      <c r="EA7" s="9" t="s">
        <v>23</v>
      </c>
      <c r="EB7" s="13" t="s">
        <v>21</v>
      </c>
      <c r="ED7" s="95"/>
      <c r="EE7" s="96" t="s">
        <v>128</v>
      </c>
    </row>
    <row r="8" spans="1:131" ht="13.5" thickBot="1">
      <c r="A8" s="2"/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EA8" s="10" t="s">
        <v>24</v>
      </c>
    </row>
    <row r="9" spans="1:129" ht="13.5" thickBot="1">
      <c r="A9" s="1" t="s">
        <v>17</v>
      </c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</row>
    <row r="10" ht="13.5" thickBot="1"/>
    <row r="11" spans="1:135" ht="12.75">
      <c r="A11" s="135" t="s">
        <v>12</v>
      </c>
      <c r="B11" s="16">
        <v>1</v>
      </c>
      <c r="C11" s="92">
        <v>1</v>
      </c>
      <c r="D11" s="16">
        <v>1</v>
      </c>
      <c r="E11" s="16">
        <v>1</v>
      </c>
      <c r="F11" s="16"/>
      <c r="G11" s="16">
        <v>1</v>
      </c>
      <c r="H11" s="16">
        <v>2</v>
      </c>
      <c r="I11" s="16">
        <v>5</v>
      </c>
      <c r="J11" s="16">
        <v>12</v>
      </c>
      <c r="K11" s="16">
        <v>10</v>
      </c>
      <c r="L11" s="16">
        <v>4</v>
      </c>
      <c r="M11" s="16">
        <v>3</v>
      </c>
      <c r="N11" s="16">
        <v>2</v>
      </c>
      <c r="O11" s="16">
        <v>10</v>
      </c>
      <c r="P11" s="16">
        <v>12</v>
      </c>
      <c r="Q11" s="16">
        <v>13</v>
      </c>
      <c r="R11" s="16">
        <v>15</v>
      </c>
      <c r="S11" s="16">
        <v>14</v>
      </c>
      <c r="T11" s="16">
        <v>10</v>
      </c>
      <c r="U11" s="16">
        <v>5</v>
      </c>
      <c r="V11" s="16">
        <v>1</v>
      </c>
      <c r="W11" s="16">
        <v>2</v>
      </c>
      <c r="X11" s="16">
        <v>7</v>
      </c>
      <c r="Y11" s="16">
        <v>11</v>
      </c>
      <c r="Z11" s="16">
        <v>9</v>
      </c>
      <c r="AA11" s="16">
        <v>7</v>
      </c>
      <c r="AB11" s="16">
        <v>8</v>
      </c>
      <c r="AC11" s="16">
        <v>10</v>
      </c>
      <c r="AD11" s="16">
        <v>5</v>
      </c>
      <c r="AE11" s="16">
        <v>3</v>
      </c>
      <c r="AF11" s="16">
        <v>3</v>
      </c>
      <c r="AG11" s="16">
        <v>4</v>
      </c>
      <c r="AH11" s="16">
        <v>4</v>
      </c>
      <c r="AI11" s="16">
        <v>2</v>
      </c>
      <c r="AJ11" s="16">
        <v>5</v>
      </c>
      <c r="AK11" s="16">
        <v>4</v>
      </c>
      <c r="AL11" s="16">
        <v>2</v>
      </c>
      <c r="AM11" s="16">
        <v>3</v>
      </c>
      <c r="AN11" s="16">
        <v>2</v>
      </c>
      <c r="AO11" s="16">
        <v>6</v>
      </c>
      <c r="AP11" s="16">
        <v>5</v>
      </c>
      <c r="AQ11" s="16">
        <v>10</v>
      </c>
      <c r="AR11" s="16">
        <v>15</v>
      </c>
      <c r="AS11" s="16">
        <v>8</v>
      </c>
      <c r="AT11" s="16">
        <v>2</v>
      </c>
      <c r="AU11" s="16">
        <v>6</v>
      </c>
      <c r="AV11" s="16">
        <v>5</v>
      </c>
      <c r="AW11" s="16">
        <v>16</v>
      </c>
      <c r="AX11" s="16">
        <v>19</v>
      </c>
      <c r="AY11" s="16">
        <v>10</v>
      </c>
      <c r="AZ11" s="16">
        <v>10</v>
      </c>
      <c r="BA11" s="16">
        <v>13</v>
      </c>
      <c r="BB11" s="16">
        <v>1</v>
      </c>
      <c r="BC11" s="16">
        <v>4</v>
      </c>
      <c r="BD11" s="16">
        <v>13</v>
      </c>
      <c r="BE11" s="16">
        <v>9</v>
      </c>
      <c r="BF11" s="16">
        <v>11</v>
      </c>
      <c r="BG11" s="16">
        <v>7</v>
      </c>
      <c r="BH11" s="16">
        <v>7</v>
      </c>
      <c r="BI11" s="16">
        <v>5</v>
      </c>
      <c r="BJ11" s="16">
        <v>3</v>
      </c>
      <c r="BK11" s="16">
        <v>2</v>
      </c>
      <c r="BL11" s="16">
        <v>3</v>
      </c>
      <c r="BM11" s="16">
        <v>8</v>
      </c>
      <c r="BN11" s="16">
        <v>6</v>
      </c>
      <c r="BO11" s="16">
        <v>5</v>
      </c>
      <c r="BP11" s="16">
        <v>5</v>
      </c>
      <c r="BQ11" s="16">
        <v>3</v>
      </c>
      <c r="BR11" s="16">
        <v>6</v>
      </c>
      <c r="BS11" s="16">
        <v>4</v>
      </c>
      <c r="BT11" s="16">
        <v>1</v>
      </c>
      <c r="BU11" s="16"/>
      <c r="BV11" s="16">
        <v>3</v>
      </c>
      <c r="BW11" s="16">
        <v>4</v>
      </c>
      <c r="BX11" s="16">
        <v>9</v>
      </c>
      <c r="BY11" s="16">
        <v>10</v>
      </c>
      <c r="BZ11" s="16"/>
      <c r="CA11" s="16">
        <v>1</v>
      </c>
      <c r="CB11" s="16">
        <v>4</v>
      </c>
      <c r="CC11" s="16"/>
      <c r="CD11" s="16">
        <v>5</v>
      </c>
      <c r="CE11" s="16">
        <v>5</v>
      </c>
      <c r="CF11" s="16">
        <v>6</v>
      </c>
      <c r="CG11" s="16">
        <v>4</v>
      </c>
      <c r="CH11" s="16">
        <v>5</v>
      </c>
      <c r="CI11" s="16">
        <v>4</v>
      </c>
      <c r="CJ11" s="16">
        <v>4</v>
      </c>
      <c r="CK11" s="16">
        <v>5</v>
      </c>
      <c r="CL11" s="16">
        <v>4</v>
      </c>
      <c r="CM11" s="16">
        <v>2</v>
      </c>
      <c r="CN11" s="16">
        <v>1</v>
      </c>
      <c r="CO11" s="16">
        <v>4</v>
      </c>
      <c r="CP11" s="16">
        <v>3</v>
      </c>
      <c r="CQ11" s="16">
        <v>3</v>
      </c>
      <c r="CR11" s="16">
        <v>2</v>
      </c>
      <c r="CS11" s="16">
        <v>3</v>
      </c>
      <c r="CT11" s="16">
        <v>1</v>
      </c>
      <c r="CU11" s="16">
        <v>1</v>
      </c>
      <c r="CV11" s="16">
        <v>2</v>
      </c>
      <c r="CW11" s="16">
        <v>4</v>
      </c>
      <c r="CX11" s="16">
        <v>7</v>
      </c>
      <c r="CY11" s="16">
        <v>5</v>
      </c>
      <c r="CZ11" s="16">
        <v>6</v>
      </c>
      <c r="DA11" s="16">
        <v>1</v>
      </c>
      <c r="DB11" s="16">
        <v>4</v>
      </c>
      <c r="DC11" s="16">
        <v>7</v>
      </c>
      <c r="DD11" s="16">
        <v>5</v>
      </c>
      <c r="DE11" s="16">
        <v>8</v>
      </c>
      <c r="DF11" s="16">
        <v>2</v>
      </c>
      <c r="DG11" s="16">
        <v>3</v>
      </c>
      <c r="DH11" s="16">
        <v>3</v>
      </c>
      <c r="DI11" s="16">
        <v>4</v>
      </c>
      <c r="DJ11" s="16">
        <v>5</v>
      </c>
      <c r="DK11" s="16">
        <v>1</v>
      </c>
      <c r="DL11" s="16">
        <v>2</v>
      </c>
      <c r="DM11" s="16">
        <v>3</v>
      </c>
      <c r="DN11" s="16">
        <v>1</v>
      </c>
      <c r="DO11" s="16"/>
      <c r="DP11" s="16">
        <v>2</v>
      </c>
      <c r="DQ11" s="16">
        <v>1</v>
      </c>
      <c r="DR11" s="16">
        <v>1</v>
      </c>
      <c r="DS11" s="16">
        <v>2</v>
      </c>
      <c r="DT11" s="16">
        <v>1</v>
      </c>
      <c r="DU11" s="16">
        <v>2</v>
      </c>
      <c r="DV11" s="16">
        <v>1</v>
      </c>
      <c r="DW11" s="16">
        <v>2</v>
      </c>
      <c r="DX11" s="16">
        <v>2</v>
      </c>
      <c r="DY11" s="117"/>
      <c r="EA11" s="132">
        <f aca="true" t="shared" si="0" ref="EA11:EA43">MAX(B11:DY11)</f>
        <v>19</v>
      </c>
      <c r="EB11" s="53">
        <v>1</v>
      </c>
      <c r="ED11" s="4">
        <f>SUM(B11:DY11)</f>
        <v>622</v>
      </c>
      <c r="EE11" s="4">
        <f>COUNT(B11:DY11)</f>
        <v>122</v>
      </c>
    </row>
    <row r="12" spans="1:135" ht="12.75">
      <c r="A12" s="136" t="s">
        <v>5</v>
      </c>
      <c r="B12" s="17"/>
      <c r="C12" s="17"/>
      <c r="D12" s="17"/>
      <c r="E12" s="17"/>
      <c r="F12" s="17"/>
      <c r="G12" s="17"/>
      <c r="H12" s="17"/>
      <c r="I12" s="17">
        <v>1</v>
      </c>
      <c r="J12" s="17">
        <v>5</v>
      </c>
      <c r="K12" s="17">
        <v>4</v>
      </c>
      <c r="L12" s="17">
        <v>3</v>
      </c>
      <c r="M12" s="17">
        <v>2</v>
      </c>
      <c r="N12" s="17"/>
      <c r="O12" s="17">
        <v>2</v>
      </c>
      <c r="P12" s="17">
        <v>2</v>
      </c>
      <c r="Q12" s="17">
        <v>3</v>
      </c>
      <c r="R12" s="17">
        <v>1</v>
      </c>
      <c r="S12" s="17">
        <v>4</v>
      </c>
      <c r="T12" s="17">
        <v>3</v>
      </c>
      <c r="U12" s="17">
        <v>1</v>
      </c>
      <c r="V12" s="17">
        <v>1</v>
      </c>
      <c r="W12" s="17"/>
      <c r="X12" s="17">
        <v>1</v>
      </c>
      <c r="Y12" s="17">
        <v>7</v>
      </c>
      <c r="Z12" s="17">
        <v>6</v>
      </c>
      <c r="AA12" s="17">
        <v>6</v>
      </c>
      <c r="AB12" s="17">
        <v>9</v>
      </c>
      <c r="AC12" s="17">
        <v>8</v>
      </c>
      <c r="AD12" s="17">
        <v>4</v>
      </c>
      <c r="AE12" s="17">
        <v>1</v>
      </c>
      <c r="AF12" s="17"/>
      <c r="AG12" s="17"/>
      <c r="AH12" s="17"/>
      <c r="AI12" s="17"/>
      <c r="AJ12" s="17">
        <v>1</v>
      </c>
      <c r="AK12" s="17"/>
      <c r="AL12" s="17"/>
      <c r="AM12" s="17"/>
      <c r="AN12" s="17"/>
      <c r="AO12" s="17"/>
      <c r="AP12" s="17"/>
      <c r="AQ12" s="17"/>
      <c r="AR12" s="17">
        <v>2</v>
      </c>
      <c r="AS12" s="17">
        <v>2</v>
      </c>
      <c r="AT12" s="17"/>
      <c r="AU12" s="17"/>
      <c r="AV12" s="17">
        <v>1</v>
      </c>
      <c r="AW12" s="17">
        <v>1</v>
      </c>
      <c r="AX12" s="17">
        <v>5</v>
      </c>
      <c r="AY12" s="17">
        <v>5</v>
      </c>
      <c r="AZ12" s="17">
        <v>6</v>
      </c>
      <c r="BA12" s="17">
        <v>4</v>
      </c>
      <c r="BB12" s="17"/>
      <c r="BC12" s="17">
        <v>1</v>
      </c>
      <c r="BD12" s="17">
        <v>3</v>
      </c>
      <c r="BE12" s="17">
        <v>3</v>
      </c>
      <c r="BF12" s="17">
        <v>6</v>
      </c>
      <c r="BG12" s="17">
        <v>6</v>
      </c>
      <c r="BH12" s="17">
        <v>5</v>
      </c>
      <c r="BI12" s="17">
        <v>6</v>
      </c>
      <c r="BJ12" s="17">
        <v>3</v>
      </c>
      <c r="BK12" s="17"/>
      <c r="BL12" s="17">
        <v>2</v>
      </c>
      <c r="BM12" s="17">
        <v>7</v>
      </c>
      <c r="BN12" s="17">
        <v>6</v>
      </c>
      <c r="BO12" s="17">
        <v>7</v>
      </c>
      <c r="BP12" s="17">
        <v>5</v>
      </c>
      <c r="BQ12" s="17">
        <v>5</v>
      </c>
      <c r="BR12" s="17">
        <v>3</v>
      </c>
      <c r="BS12" s="17">
        <v>1</v>
      </c>
      <c r="BT12" s="17">
        <v>3</v>
      </c>
      <c r="BU12" s="17"/>
      <c r="BV12" s="17"/>
      <c r="BW12" s="17">
        <v>2</v>
      </c>
      <c r="BX12" s="17">
        <v>3</v>
      </c>
      <c r="BY12" s="17">
        <v>2</v>
      </c>
      <c r="BZ12" s="17"/>
      <c r="CA12" s="17"/>
      <c r="CB12" s="17"/>
      <c r="CC12" s="17"/>
      <c r="CD12" s="17">
        <v>1</v>
      </c>
      <c r="CE12" s="17">
        <v>2</v>
      </c>
      <c r="CF12" s="17"/>
      <c r="CG12" s="17">
        <v>1</v>
      </c>
      <c r="CH12" s="17">
        <v>2</v>
      </c>
      <c r="CI12" s="17">
        <v>4</v>
      </c>
      <c r="CJ12" s="17">
        <v>4</v>
      </c>
      <c r="CK12" s="17">
        <v>4</v>
      </c>
      <c r="CL12" s="17">
        <v>3</v>
      </c>
      <c r="CM12" s="17">
        <v>3</v>
      </c>
      <c r="CN12" s="17"/>
      <c r="CO12" s="17"/>
      <c r="CP12" s="17">
        <v>1</v>
      </c>
      <c r="CQ12" s="17">
        <v>1</v>
      </c>
      <c r="CR12" s="17">
        <v>2</v>
      </c>
      <c r="CS12" s="17">
        <v>1</v>
      </c>
      <c r="CT12" s="17">
        <v>2</v>
      </c>
      <c r="CU12" s="17"/>
      <c r="CV12" s="17">
        <v>1</v>
      </c>
      <c r="CW12" s="17">
        <v>1</v>
      </c>
      <c r="CX12" s="17">
        <v>1</v>
      </c>
      <c r="CY12" s="17">
        <v>2</v>
      </c>
      <c r="CZ12" s="17">
        <v>1</v>
      </c>
      <c r="DA12" s="17"/>
      <c r="DB12" s="17"/>
      <c r="DC12" s="17">
        <v>2</v>
      </c>
      <c r="DD12" s="17">
        <v>1</v>
      </c>
      <c r="DE12" s="17">
        <v>1</v>
      </c>
      <c r="DF12" s="17"/>
      <c r="DG12" s="17">
        <v>1</v>
      </c>
      <c r="DH12" s="17"/>
      <c r="DI12" s="17"/>
      <c r="DJ12" s="17">
        <v>1</v>
      </c>
      <c r="DK12" s="17"/>
      <c r="DL12" s="17"/>
      <c r="DM12" s="17">
        <v>1</v>
      </c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>
        <v>1</v>
      </c>
      <c r="DY12" s="118"/>
      <c r="EA12" s="133">
        <f t="shared" si="0"/>
        <v>9</v>
      </c>
      <c r="EB12" s="5">
        <v>1</v>
      </c>
      <c r="ED12" s="5">
        <f>SUM(B12:DY12)</f>
        <v>225</v>
      </c>
      <c r="EE12" s="5">
        <f>COUNT(B12:DY12)</f>
        <v>76</v>
      </c>
    </row>
    <row r="13" spans="1:135" ht="13.5" thickBot="1">
      <c r="A13" s="136" t="s">
        <v>79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v>1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>
        <v>1</v>
      </c>
      <c r="CN13" s="17">
        <v>1</v>
      </c>
      <c r="CO13" s="17"/>
      <c r="CP13" s="17"/>
      <c r="CQ13" s="17">
        <v>1</v>
      </c>
      <c r="CR13" s="17"/>
      <c r="CS13" s="17">
        <v>2</v>
      </c>
      <c r="CT13" s="17"/>
      <c r="CU13" s="17"/>
      <c r="CV13" s="17">
        <v>1</v>
      </c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>
        <v>1</v>
      </c>
      <c r="DM13" s="17">
        <v>1</v>
      </c>
      <c r="DN13" s="17">
        <v>3</v>
      </c>
      <c r="DO13" s="17"/>
      <c r="DP13" s="17">
        <v>4</v>
      </c>
      <c r="DQ13" s="17">
        <v>1</v>
      </c>
      <c r="DR13" s="17"/>
      <c r="DS13" s="17">
        <v>3</v>
      </c>
      <c r="DT13" s="17">
        <v>3</v>
      </c>
      <c r="DU13" s="17">
        <v>6</v>
      </c>
      <c r="DV13" s="17">
        <v>3</v>
      </c>
      <c r="DW13" s="17">
        <v>2</v>
      </c>
      <c r="DX13" s="17">
        <v>1</v>
      </c>
      <c r="DY13" s="118"/>
      <c r="EA13" s="133">
        <f t="shared" si="0"/>
        <v>6</v>
      </c>
      <c r="EB13" s="49">
        <v>1</v>
      </c>
      <c r="ED13" s="6">
        <f>SUM(B13:DY13)</f>
        <v>35</v>
      </c>
      <c r="EE13" s="6">
        <f>COUNT(B13:DY13)</f>
        <v>17</v>
      </c>
    </row>
    <row r="14" spans="1:132" ht="12.75">
      <c r="A14" s="136" t="s">
        <v>3</v>
      </c>
      <c r="B14" s="17"/>
      <c r="C14" s="88"/>
      <c r="D14" s="17"/>
      <c r="E14" s="17"/>
      <c r="F14" s="17"/>
      <c r="G14" s="17">
        <v>1</v>
      </c>
      <c r="H14" s="17">
        <v>1</v>
      </c>
      <c r="I14" s="17">
        <v>1</v>
      </c>
      <c r="J14" s="17"/>
      <c r="K14" s="17"/>
      <c r="L14" s="17"/>
      <c r="M14" s="17">
        <v>1</v>
      </c>
      <c r="N14" s="17"/>
      <c r="O14" s="17">
        <v>1</v>
      </c>
      <c r="P14" s="17"/>
      <c r="Q14" s="17"/>
      <c r="R14" s="17"/>
      <c r="S14" s="17">
        <v>2</v>
      </c>
      <c r="T14" s="17">
        <v>1</v>
      </c>
      <c r="U14" s="17"/>
      <c r="V14" s="17"/>
      <c r="W14" s="17"/>
      <c r="X14" s="17"/>
      <c r="Y14" s="17">
        <v>5</v>
      </c>
      <c r="Z14" s="17"/>
      <c r="AA14" s="17"/>
      <c r="AB14" s="17">
        <v>1</v>
      </c>
      <c r="AC14" s="17"/>
      <c r="AD14" s="17"/>
      <c r="AE14" s="17"/>
      <c r="AF14" s="17"/>
      <c r="AG14" s="17">
        <v>1</v>
      </c>
      <c r="AH14" s="17">
        <v>1</v>
      </c>
      <c r="AI14" s="17">
        <v>1</v>
      </c>
      <c r="AJ14" s="17"/>
      <c r="AK14" s="17"/>
      <c r="AL14" s="17"/>
      <c r="AM14" s="17"/>
      <c r="AN14" s="17"/>
      <c r="AO14" s="17">
        <v>1</v>
      </c>
      <c r="AP14" s="17">
        <v>1</v>
      </c>
      <c r="AQ14" s="17">
        <v>2</v>
      </c>
      <c r="AR14" s="17">
        <v>1</v>
      </c>
      <c r="AS14" s="17">
        <v>3</v>
      </c>
      <c r="AT14" s="17"/>
      <c r="AU14" s="17"/>
      <c r="AV14" s="17">
        <v>1</v>
      </c>
      <c r="AW14" s="17"/>
      <c r="AX14" s="17">
        <v>1</v>
      </c>
      <c r="AY14" s="17">
        <v>2</v>
      </c>
      <c r="AZ14" s="17">
        <v>1</v>
      </c>
      <c r="BA14" s="17"/>
      <c r="BB14" s="17"/>
      <c r="BC14" s="17"/>
      <c r="BD14" s="17">
        <v>2</v>
      </c>
      <c r="BE14" s="17"/>
      <c r="BF14" s="17"/>
      <c r="BG14" s="17"/>
      <c r="BH14" s="17"/>
      <c r="BI14" s="17"/>
      <c r="BJ14" s="17"/>
      <c r="BK14" s="17"/>
      <c r="BL14" s="17"/>
      <c r="BM14" s="17">
        <v>1</v>
      </c>
      <c r="BN14" s="17">
        <v>1</v>
      </c>
      <c r="BO14" s="17"/>
      <c r="BP14" s="17"/>
      <c r="BQ14" s="17">
        <v>2</v>
      </c>
      <c r="BR14" s="17">
        <v>1</v>
      </c>
      <c r="BS14" s="17"/>
      <c r="BT14" s="17"/>
      <c r="BU14" s="17"/>
      <c r="BV14" s="17"/>
      <c r="BW14" s="17"/>
      <c r="BX14" s="17">
        <v>1</v>
      </c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>
        <v>2</v>
      </c>
      <c r="CL14" s="17">
        <v>1</v>
      </c>
      <c r="CM14" s="17"/>
      <c r="CN14" s="17"/>
      <c r="CO14" s="17"/>
      <c r="CP14" s="17"/>
      <c r="CQ14" s="17"/>
      <c r="CR14" s="17">
        <v>1</v>
      </c>
      <c r="CS14" s="17"/>
      <c r="CT14" s="17"/>
      <c r="CU14" s="17"/>
      <c r="CV14" s="17"/>
      <c r="CW14" s="17"/>
      <c r="CX14" s="17"/>
      <c r="CY14" s="17">
        <v>1</v>
      </c>
      <c r="CZ14" s="17"/>
      <c r="DA14" s="17"/>
      <c r="DB14" s="17">
        <v>1</v>
      </c>
      <c r="DC14" s="17">
        <v>1</v>
      </c>
      <c r="DD14" s="17"/>
      <c r="DE14" s="17"/>
      <c r="DF14" s="17"/>
      <c r="DG14" s="17"/>
      <c r="DH14" s="17">
        <v>2</v>
      </c>
      <c r="DI14" s="17"/>
      <c r="DJ14" s="17">
        <v>1</v>
      </c>
      <c r="DK14" s="17"/>
      <c r="DL14" s="17"/>
      <c r="DM14" s="17">
        <v>1</v>
      </c>
      <c r="DN14" s="17"/>
      <c r="DO14" s="17"/>
      <c r="DP14" s="17"/>
      <c r="DQ14" s="17"/>
      <c r="DR14" s="17"/>
      <c r="DS14" s="17"/>
      <c r="DT14" s="17">
        <v>1</v>
      </c>
      <c r="DU14" s="17"/>
      <c r="DV14" s="17"/>
      <c r="DW14" s="17"/>
      <c r="DX14" s="17"/>
      <c r="DY14" s="118"/>
      <c r="EA14" s="133">
        <f t="shared" si="0"/>
        <v>5</v>
      </c>
      <c r="EB14" s="49">
        <v>1</v>
      </c>
    </row>
    <row r="15" spans="1:132" ht="12.75">
      <c r="A15" s="136" t="s">
        <v>32</v>
      </c>
      <c r="B15" s="17"/>
      <c r="C15" s="17"/>
      <c r="D15" s="17"/>
      <c r="E15" s="17"/>
      <c r="F15" s="17"/>
      <c r="G15" s="17"/>
      <c r="H15" s="17"/>
      <c r="I15" s="17"/>
      <c r="J15" s="17">
        <v>2</v>
      </c>
      <c r="K15" s="17"/>
      <c r="L15" s="17"/>
      <c r="M15" s="17"/>
      <c r="N15" s="17"/>
      <c r="O15" s="17"/>
      <c r="P15" s="17"/>
      <c r="Q15" s="17"/>
      <c r="R15" s="17"/>
      <c r="S15" s="17"/>
      <c r="T15" s="17">
        <v>1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>
        <v>1</v>
      </c>
      <c r="AK15" s="17"/>
      <c r="AL15" s="17"/>
      <c r="AM15" s="17"/>
      <c r="AN15" s="17"/>
      <c r="AO15" s="17"/>
      <c r="AP15" s="17"/>
      <c r="AQ15" s="17"/>
      <c r="AR15" s="17">
        <v>2</v>
      </c>
      <c r="AS15" s="17">
        <v>1</v>
      </c>
      <c r="AT15" s="17"/>
      <c r="AU15" s="17"/>
      <c r="AV15" s="17"/>
      <c r="AW15" s="17"/>
      <c r="AX15" s="17"/>
      <c r="AY15" s="17">
        <v>1</v>
      </c>
      <c r="AZ15" s="17"/>
      <c r="BA15" s="17">
        <v>5</v>
      </c>
      <c r="BB15" s="17"/>
      <c r="BC15" s="17"/>
      <c r="BD15" s="17">
        <v>1</v>
      </c>
      <c r="BE15" s="17">
        <v>2</v>
      </c>
      <c r="BF15" s="17">
        <v>2</v>
      </c>
      <c r="BG15" s="17">
        <v>3</v>
      </c>
      <c r="BH15" s="17">
        <v>1</v>
      </c>
      <c r="BI15" s="17">
        <v>1</v>
      </c>
      <c r="BJ15" s="17"/>
      <c r="BK15" s="17"/>
      <c r="BL15" s="17"/>
      <c r="BM15" s="17"/>
      <c r="BN15" s="17">
        <v>1</v>
      </c>
      <c r="BO15" s="17">
        <v>2</v>
      </c>
      <c r="BP15" s="17">
        <v>1</v>
      </c>
      <c r="BQ15" s="17">
        <v>2</v>
      </c>
      <c r="BR15" s="17"/>
      <c r="BS15" s="17">
        <v>1</v>
      </c>
      <c r="BT15" s="17"/>
      <c r="BU15" s="17"/>
      <c r="BV15" s="17"/>
      <c r="BW15" s="17"/>
      <c r="BX15" s="17">
        <v>1</v>
      </c>
      <c r="BY15" s="17"/>
      <c r="BZ15" s="17"/>
      <c r="CA15" s="17"/>
      <c r="CB15" s="17"/>
      <c r="CC15" s="17"/>
      <c r="CD15" s="17"/>
      <c r="CE15" s="17"/>
      <c r="CF15" s="17"/>
      <c r="CG15" s="17"/>
      <c r="CH15" s="17">
        <v>1</v>
      </c>
      <c r="CI15" s="17"/>
      <c r="CJ15" s="17"/>
      <c r="CK15" s="17">
        <v>1</v>
      </c>
      <c r="CL15" s="17">
        <v>3</v>
      </c>
      <c r="CM15" s="17">
        <v>2</v>
      </c>
      <c r="CN15" s="17"/>
      <c r="CO15" s="17"/>
      <c r="CP15" s="17">
        <v>1</v>
      </c>
      <c r="CQ15" s="17">
        <v>2</v>
      </c>
      <c r="CR15" s="17">
        <v>1</v>
      </c>
      <c r="CS15" s="17"/>
      <c r="CT15" s="17">
        <v>1</v>
      </c>
      <c r="CU15" s="17"/>
      <c r="CV15" s="17"/>
      <c r="CW15" s="17"/>
      <c r="CX15" s="17"/>
      <c r="CY15" s="17"/>
      <c r="CZ15" s="17">
        <v>1</v>
      </c>
      <c r="DA15" s="17"/>
      <c r="DB15" s="17"/>
      <c r="DC15" s="17">
        <v>2</v>
      </c>
      <c r="DD15" s="17"/>
      <c r="DE15" s="17">
        <v>3</v>
      </c>
      <c r="DF15" s="17"/>
      <c r="DG15" s="17"/>
      <c r="DH15" s="17"/>
      <c r="DI15" s="17"/>
      <c r="DJ15" s="17"/>
      <c r="DK15" s="17">
        <v>3</v>
      </c>
      <c r="DL15" s="17"/>
      <c r="DM15" s="17"/>
      <c r="DN15" s="17"/>
      <c r="DO15" s="17"/>
      <c r="DP15" s="17"/>
      <c r="DQ15" s="17"/>
      <c r="DR15" s="17"/>
      <c r="DS15" s="17"/>
      <c r="DT15" s="17"/>
      <c r="DU15" s="17">
        <v>1</v>
      </c>
      <c r="DV15" s="17">
        <v>1</v>
      </c>
      <c r="DW15" s="17">
        <v>2</v>
      </c>
      <c r="DX15" s="17"/>
      <c r="DY15" s="118"/>
      <c r="EA15" s="133">
        <f t="shared" si="0"/>
        <v>5</v>
      </c>
      <c r="EB15" s="49">
        <v>1</v>
      </c>
    </row>
    <row r="16" spans="1:132" ht="12.75">
      <c r="A16" s="136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v>1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>
        <v>2</v>
      </c>
      <c r="AS16" s="17"/>
      <c r="AT16" s="17"/>
      <c r="AU16" s="17"/>
      <c r="AV16" s="17"/>
      <c r="AW16" s="17"/>
      <c r="AX16" s="17">
        <v>1</v>
      </c>
      <c r="AY16" s="17">
        <v>1</v>
      </c>
      <c r="AZ16" s="17"/>
      <c r="BA16" s="17"/>
      <c r="BB16" s="17"/>
      <c r="BC16" s="17"/>
      <c r="BD16" s="17"/>
      <c r="BE16" s="17">
        <v>1</v>
      </c>
      <c r="BF16" s="17">
        <v>1</v>
      </c>
      <c r="BG16" s="17"/>
      <c r="BH16" s="17"/>
      <c r="BI16" s="17"/>
      <c r="BJ16" s="17"/>
      <c r="BK16" s="17"/>
      <c r="BL16" s="17"/>
      <c r="BM16" s="17"/>
      <c r="BN16" s="17">
        <v>1</v>
      </c>
      <c r="BO16" s="17">
        <v>1</v>
      </c>
      <c r="BP16" s="17"/>
      <c r="BQ16" s="17"/>
      <c r="BR16" s="17">
        <v>2</v>
      </c>
      <c r="BS16" s="17">
        <v>2</v>
      </c>
      <c r="BT16" s="17"/>
      <c r="BU16" s="17"/>
      <c r="BV16" s="17"/>
      <c r="BW16" s="17"/>
      <c r="BX16" s="17"/>
      <c r="BY16" s="17">
        <v>1</v>
      </c>
      <c r="BZ16" s="17">
        <v>1</v>
      </c>
      <c r="CA16" s="17">
        <v>1</v>
      </c>
      <c r="CB16" s="17">
        <v>1</v>
      </c>
      <c r="CC16" s="17">
        <v>1</v>
      </c>
      <c r="CD16" s="17">
        <v>1</v>
      </c>
      <c r="CE16" s="17"/>
      <c r="CF16" s="17"/>
      <c r="CG16" s="17">
        <v>1</v>
      </c>
      <c r="CH16" s="17">
        <v>1</v>
      </c>
      <c r="CI16" s="17"/>
      <c r="CJ16" s="17"/>
      <c r="CK16" s="17">
        <v>1</v>
      </c>
      <c r="CL16" s="17"/>
      <c r="CM16" s="17"/>
      <c r="CN16" s="17"/>
      <c r="CO16" s="17"/>
      <c r="CP16" s="17"/>
      <c r="CQ16" s="17"/>
      <c r="CR16" s="17">
        <v>2</v>
      </c>
      <c r="CS16" s="17">
        <v>2</v>
      </c>
      <c r="CT16" s="17">
        <v>2</v>
      </c>
      <c r="CU16" s="17"/>
      <c r="CV16" s="17">
        <v>2</v>
      </c>
      <c r="CW16" s="17">
        <v>4</v>
      </c>
      <c r="CX16" s="17">
        <v>2</v>
      </c>
      <c r="CY16" s="17">
        <v>2</v>
      </c>
      <c r="CZ16" s="17">
        <v>4</v>
      </c>
      <c r="DA16" s="17"/>
      <c r="DB16" s="17"/>
      <c r="DC16" s="17">
        <v>2</v>
      </c>
      <c r="DD16" s="17">
        <v>2</v>
      </c>
      <c r="DE16" s="17">
        <v>2</v>
      </c>
      <c r="DF16" s="17"/>
      <c r="DG16" s="17">
        <v>2</v>
      </c>
      <c r="DH16" s="17">
        <v>4</v>
      </c>
      <c r="DI16" s="17">
        <v>3</v>
      </c>
      <c r="DJ16" s="17">
        <v>3</v>
      </c>
      <c r="DK16" s="17">
        <v>3</v>
      </c>
      <c r="DL16" s="17">
        <v>1</v>
      </c>
      <c r="DM16" s="17">
        <v>2</v>
      </c>
      <c r="DN16" s="17"/>
      <c r="DO16" s="17">
        <v>1</v>
      </c>
      <c r="DP16" s="17">
        <v>1</v>
      </c>
      <c r="DQ16" s="17">
        <v>1</v>
      </c>
      <c r="DR16" s="17"/>
      <c r="DS16" s="17"/>
      <c r="DT16" s="17">
        <v>1</v>
      </c>
      <c r="DU16" s="17"/>
      <c r="DV16" s="17">
        <v>1</v>
      </c>
      <c r="DW16" s="17">
        <v>1</v>
      </c>
      <c r="DX16" s="17"/>
      <c r="DY16" s="118"/>
      <c r="EA16" s="133">
        <f t="shared" si="0"/>
        <v>4</v>
      </c>
      <c r="EB16" s="5">
        <v>1</v>
      </c>
    </row>
    <row r="17" spans="1:132" ht="12.75">
      <c r="A17" s="136" t="s">
        <v>1</v>
      </c>
      <c r="B17" s="17"/>
      <c r="C17" s="17"/>
      <c r="D17" s="17">
        <v>1</v>
      </c>
      <c r="E17" s="17"/>
      <c r="F17" s="17"/>
      <c r="G17" s="17"/>
      <c r="H17" s="17">
        <v>1</v>
      </c>
      <c r="I17" s="17">
        <v>1</v>
      </c>
      <c r="J17" s="17"/>
      <c r="K17" s="17"/>
      <c r="L17" s="17"/>
      <c r="M17" s="17"/>
      <c r="N17" s="17"/>
      <c r="O17" s="17"/>
      <c r="P17" s="17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>
        <v>1</v>
      </c>
      <c r="AX17" s="17">
        <v>1</v>
      </c>
      <c r="AY17" s="17">
        <v>1</v>
      </c>
      <c r="AZ17" s="17">
        <v>1</v>
      </c>
      <c r="BA17" s="17">
        <v>1</v>
      </c>
      <c r="BB17" s="17"/>
      <c r="BC17" s="17"/>
      <c r="BD17" s="17"/>
      <c r="BE17" s="17"/>
      <c r="BF17" s="17"/>
      <c r="BG17" s="17"/>
      <c r="BH17" s="17"/>
      <c r="BI17" s="17">
        <v>1</v>
      </c>
      <c r="BJ17" s="17"/>
      <c r="BK17" s="17"/>
      <c r="BL17" s="17"/>
      <c r="BM17" s="17"/>
      <c r="BN17" s="17"/>
      <c r="BO17" s="17">
        <v>1</v>
      </c>
      <c r="BP17" s="17">
        <v>1</v>
      </c>
      <c r="BQ17" s="17"/>
      <c r="BR17" s="17"/>
      <c r="BS17" s="17"/>
      <c r="BT17" s="17">
        <v>1</v>
      </c>
      <c r="BU17" s="17"/>
      <c r="BV17" s="17"/>
      <c r="BW17" s="17"/>
      <c r="BX17" s="17">
        <v>3</v>
      </c>
      <c r="BY17" s="17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>
        <v>1</v>
      </c>
      <c r="CJ17" s="17">
        <v>1</v>
      </c>
      <c r="CK17" s="17">
        <v>1</v>
      </c>
      <c r="CL17" s="17">
        <v>1</v>
      </c>
      <c r="CM17" s="17">
        <v>1</v>
      </c>
      <c r="CN17" s="17"/>
      <c r="CO17" s="17">
        <v>1</v>
      </c>
      <c r="CP17" s="17"/>
      <c r="CQ17" s="17">
        <v>3</v>
      </c>
      <c r="CR17" s="17">
        <v>1</v>
      </c>
      <c r="CS17" s="17">
        <v>1</v>
      </c>
      <c r="CT17" s="17"/>
      <c r="CU17" s="17"/>
      <c r="CV17" s="17"/>
      <c r="CW17" s="17">
        <v>1</v>
      </c>
      <c r="CX17" s="17">
        <v>1</v>
      </c>
      <c r="CY17" s="17">
        <v>1</v>
      </c>
      <c r="CZ17" s="17"/>
      <c r="DA17" s="17"/>
      <c r="DB17" s="17">
        <v>1</v>
      </c>
      <c r="DC17" s="17"/>
      <c r="DD17" s="17"/>
      <c r="DE17" s="17"/>
      <c r="DF17" s="17"/>
      <c r="DG17" s="17"/>
      <c r="DH17" s="17"/>
      <c r="DI17" s="17"/>
      <c r="DJ17" s="17">
        <v>1</v>
      </c>
      <c r="DK17" s="17"/>
      <c r="DL17" s="17"/>
      <c r="DM17" s="17"/>
      <c r="DN17" s="17"/>
      <c r="DO17" s="17"/>
      <c r="DP17" s="17">
        <v>1</v>
      </c>
      <c r="DQ17" s="17"/>
      <c r="DR17" s="17"/>
      <c r="DS17" s="17"/>
      <c r="DT17" s="17"/>
      <c r="DU17" s="17"/>
      <c r="DV17" s="17">
        <v>1</v>
      </c>
      <c r="DW17" s="17"/>
      <c r="DX17" s="17"/>
      <c r="DY17" s="118"/>
      <c r="EA17" s="133">
        <f t="shared" si="0"/>
        <v>3</v>
      </c>
      <c r="EB17" s="5">
        <v>1</v>
      </c>
    </row>
    <row r="18" spans="1:132" ht="12.75">
      <c r="A18" s="136" t="s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>
        <v>1</v>
      </c>
      <c r="M18" s="17"/>
      <c r="N18" s="17"/>
      <c r="O18" s="17"/>
      <c r="P18" s="17">
        <v>2</v>
      </c>
      <c r="Q18" s="17">
        <v>2</v>
      </c>
      <c r="R18" s="17">
        <v>2</v>
      </c>
      <c r="S18" s="17">
        <v>1</v>
      </c>
      <c r="T18" s="17"/>
      <c r="U18" s="17"/>
      <c r="V18" s="17"/>
      <c r="W18" s="17"/>
      <c r="X18" s="17">
        <v>1</v>
      </c>
      <c r="Y18" s="17">
        <v>1</v>
      </c>
      <c r="Z18" s="17">
        <v>1</v>
      </c>
      <c r="AA18" s="17"/>
      <c r="AB18" s="17">
        <v>2</v>
      </c>
      <c r="AC18" s="17">
        <v>1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>
        <v>1</v>
      </c>
      <c r="AP18" s="17"/>
      <c r="AQ18" s="17"/>
      <c r="AR18" s="17">
        <v>1</v>
      </c>
      <c r="AS18" s="17">
        <v>1</v>
      </c>
      <c r="AT18" s="17"/>
      <c r="AU18" s="17"/>
      <c r="AV18" s="17"/>
      <c r="AW18" s="17"/>
      <c r="AX18" s="17">
        <v>1</v>
      </c>
      <c r="AY18" s="17">
        <v>2</v>
      </c>
      <c r="AZ18" s="17">
        <v>1</v>
      </c>
      <c r="BA18" s="17">
        <v>3</v>
      </c>
      <c r="BB18" s="17"/>
      <c r="BC18" s="17"/>
      <c r="BD18" s="17">
        <v>1</v>
      </c>
      <c r="BE18" s="17"/>
      <c r="BF18" s="17">
        <v>2</v>
      </c>
      <c r="BG18" s="17">
        <v>2</v>
      </c>
      <c r="BH18" s="17"/>
      <c r="BI18" s="17"/>
      <c r="BJ18" s="17"/>
      <c r="BK18" s="17"/>
      <c r="BL18" s="17"/>
      <c r="BM18" s="17">
        <v>1</v>
      </c>
      <c r="BN18" s="17">
        <v>1</v>
      </c>
      <c r="BO18" s="17"/>
      <c r="BP18" s="17">
        <v>1</v>
      </c>
      <c r="BQ18" s="17">
        <v>2</v>
      </c>
      <c r="BR18" s="17">
        <v>2</v>
      </c>
      <c r="BS18" s="17">
        <v>1</v>
      </c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>
        <v>1</v>
      </c>
      <c r="CE18" s="17">
        <v>1</v>
      </c>
      <c r="CF18" s="17"/>
      <c r="CG18" s="17">
        <v>1</v>
      </c>
      <c r="CH18" s="17">
        <v>3</v>
      </c>
      <c r="CI18" s="17">
        <v>2</v>
      </c>
      <c r="CJ18" s="17">
        <v>2</v>
      </c>
      <c r="CK18" s="17">
        <v>1</v>
      </c>
      <c r="CL18" s="17">
        <v>1</v>
      </c>
      <c r="CM18" s="17">
        <v>1</v>
      </c>
      <c r="CN18" s="17"/>
      <c r="CO18" s="17"/>
      <c r="CP18" s="17"/>
      <c r="CQ18" s="17">
        <v>2</v>
      </c>
      <c r="CR18" s="17"/>
      <c r="CS18" s="17">
        <v>1</v>
      </c>
      <c r="CT18" s="17"/>
      <c r="CU18" s="17"/>
      <c r="CV18" s="17">
        <v>1</v>
      </c>
      <c r="CW18" s="17">
        <v>3</v>
      </c>
      <c r="CX18" s="17">
        <v>2</v>
      </c>
      <c r="CY18" s="17"/>
      <c r="CZ18" s="17"/>
      <c r="DA18" s="17"/>
      <c r="DB18" s="17"/>
      <c r="DC18" s="17">
        <v>1</v>
      </c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>
        <v>1</v>
      </c>
      <c r="DU18" s="17"/>
      <c r="DV18" s="17"/>
      <c r="DW18" s="17"/>
      <c r="DX18" s="17"/>
      <c r="DY18" s="118"/>
      <c r="EA18" s="133">
        <f t="shared" si="0"/>
        <v>3</v>
      </c>
      <c r="EB18" s="5">
        <v>1</v>
      </c>
    </row>
    <row r="19" spans="1:132" ht="12.75">
      <c r="A19" s="136" t="s">
        <v>11</v>
      </c>
      <c r="B19" s="17"/>
      <c r="C19" s="17"/>
      <c r="D19" s="17"/>
      <c r="E19" s="17"/>
      <c r="F19" s="17"/>
      <c r="G19" s="17"/>
      <c r="H19" s="17"/>
      <c r="I19" s="17"/>
      <c r="J19" s="17">
        <v>1</v>
      </c>
      <c r="K19" s="17">
        <v>1</v>
      </c>
      <c r="L19" s="17"/>
      <c r="M19" s="17"/>
      <c r="N19" s="17"/>
      <c r="O19" s="17">
        <v>1</v>
      </c>
      <c r="P19" s="17">
        <v>1</v>
      </c>
      <c r="Q19" s="17">
        <v>1</v>
      </c>
      <c r="R19" s="17">
        <v>1</v>
      </c>
      <c r="S19" s="17"/>
      <c r="T19" s="17">
        <v>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>
        <v>2</v>
      </c>
      <c r="AS19" s="17">
        <v>2</v>
      </c>
      <c r="AT19" s="17"/>
      <c r="AU19" s="17"/>
      <c r="AV19" s="17"/>
      <c r="AW19" s="17">
        <v>1</v>
      </c>
      <c r="AX19" s="17">
        <v>1</v>
      </c>
      <c r="AY19" s="17">
        <v>2</v>
      </c>
      <c r="AZ19" s="17">
        <v>2</v>
      </c>
      <c r="BA19" s="17">
        <v>1</v>
      </c>
      <c r="BB19" s="17"/>
      <c r="BC19" s="17"/>
      <c r="BD19" s="17"/>
      <c r="BE19" s="17"/>
      <c r="BF19" s="17">
        <v>1</v>
      </c>
      <c r="BG19" s="17">
        <v>2</v>
      </c>
      <c r="BH19" s="17"/>
      <c r="BI19" s="17"/>
      <c r="BJ19" s="17"/>
      <c r="BK19" s="17"/>
      <c r="BL19" s="17"/>
      <c r="BM19" s="17">
        <v>1</v>
      </c>
      <c r="BN19" s="17">
        <v>1</v>
      </c>
      <c r="BO19" s="17">
        <v>1</v>
      </c>
      <c r="BP19" s="17">
        <v>1</v>
      </c>
      <c r="BQ19" s="17">
        <v>1</v>
      </c>
      <c r="BR19" s="17"/>
      <c r="BS19" s="17"/>
      <c r="BT19" s="17"/>
      <c r="BU19" s="17"/>
      <c r="BV19" s="17"/>
      <c r="BW19" s="17"/>
      <c r="BX19" s="17">
        <v>1</v>
      </c>
      <c r="BY19" s="17">
        <v>1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>
        <v>2</v>
      </c>
      <c r="CM19" s="17">
        <v>1</v>
      </c>
      <c r="CN19" s="17"/>
      <c r="CO19" s="17"/>
      <c r="CP19" s="17"/>
      <c r="CQ19" s="17">
        <v>2</v>
      </c>
      <c r="CR19" s="17">
        <v>2</v>
      </c>
      <c r="CS19" s="17"/>
      <c r="CT19" s="17"/>
      <c r="CU19" s="17"/>
      <c r="CV19" s="17"/>
      <c r="CW19" s="17"/>
      <c r="CX19" s="17"/>
      <c r="CY19" s="17">
        <v>1</v>
      </c>
      <c r="CZ19" s="17"/>
      <c r="DA19" s="17"/>
      <c r="DB19" s="17"/>
      <c r="DC19" s="17">
        <v>1</v>
      </c>
      <c r="DD19" s="17"/>
      <c r="DE19" s="17">
        <v>2</v>
      </c>
      <c r="DF19" s="17"/>
      <c r="DG19" s="17"/>
      <c r="DH19" s="17"/>
      <c r="DI19" s="17"/>
      <c r="DJ19" s="17">
        <v>1</v>
      </c>
      <c r="DK19" s="17">
        <v>1</v>
      </c>
      <c r="DL19" s="17"/>
      <c r="DM19" s="17">
        <v>1</v>
      </c>
      <c r="DN19" s="17"/>
      <c r="DO19" s="17"/>
      <c r="DP19" s="17">
        <v>1</v>
      </c>
      <c r="DQ19" s="17"/>
      <c r="DR19" s="17"/>
      <c r="DS19" s="17"/>
      <c r="DT19" s="17">
        <v>1</v>
      </c>
      <c r="DU19" s="17">
        <v>1</v>
      </c>
      <c r="DV19" s="17">
        <v>2</v>
      </c>
      <c r="DW19" s="17">
        <v>2</v>
      </c>
      <c r="DX19" s="17">
        <v>1</v>
      </c>
      <c r="DY19" s="118"/>
      <c r="EA19" s="133">
        <f t="shared" si="0"/>
        <v>2</v>
      </c>
      <c r="EB19" s="49">
        <v>1</v>
      </c>
    </row>
    <row r="20" spans="1:132" ht="12.75">
      <c r="A20" s="137" t="s">
        <v>14</v>
      </c>
      <c r="B20" s="17"/>
      <c r="C20" s="8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1</v>
      </c>
      <c r="AB20" s="17">
        <v>1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>
        <v>1</v>
      </c>
      <c r="AS20" s="17">
        <v>2</v>
      </c>
      <c r="AT20" s="17"/>
      <c r="AU20" s="17"/>
      <c r="AV20" s="17"/>
      <c r="AW20" s="17"/>
      <c r="AX20" s="17">
        <v>1</v>
      </c>
      <c r="AY20" s="17"/>
      <c r="AZ20" s="17"/>
      <c r="BA20" s="17">
        <v>1</v>
      </c>
      <c r="BB20" s="17"/>
      <c r="BC20" s="17"/>
      <c r="BD20" s="17"/>
      <c r="BE20" s="17">
        <v>1</v>
      </c>
      <c r="BF20" s="17">
        <v>2</v>
      </c>
      <c r="BG20" s="17"/>
      <c r="BH20" s="17">
        <v>1</v>
      </c>
      <c r="BI20" s="17"/>
      <c r="BJ20" s="17"/>
      <c r="BK20" s="17"/>
      <c r="BL20" s="17"/>
      <c r="BM20" s="17"/>
      <c r="BN20" s="17">
        <v>2</v>
      </c>
      <c r="BO20" s="17">
        <v>1</v>
      </c>
      <c r="BP20" s="17">
        <v>1</v>
      </c>
      <c r="BQ20" s="17">
        <v>1</v>
      </c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>
        <v>1</v>
      </c>
      <c r="CF20" s="17"/>
      <c r="CG20" s="17">
        <v>1</v>
      </c>
      <c r="CH20" s="17">
        <v>1</v>
      </c>
      <c r="CI20" s="17">
        <v>1</v>
      </c>
      <c r="CJ20" s="17">
        <v>2</v>
      </c>
      <c r="CK20" s="17">
        <v>2</v>
      </c>
      <c r="CL20" s="17">
        <v>1</v>
      </c>
      <c r="CM20" s="17">
        <v>2</v>
      </c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>
        <v>1</v>
      </c>
      <c r="CZ20" s="17"/>
      <c r="DA20" s="17"/>
      <c r="DB20" s="17"/>
      <c r="DC20" s="17"/>
      <c r="DD20" s="17">
        <v>1</v>
      </c>
      <c r="DE20" s="17"/>
      <c r="DF20" s="17"/>
      <c r="DG20" s="17"/>
      <c r="DH20" s="17"/>
      <c r="DI20" s="17"/>
      <c r="DJ20" s="17"/>
      <c r="DK20" s="17"/>
      <c r="DL20" s="17">
        <v>1</v>
      </c>
      <c r="DM20" s="17"/>
      <c r="DN20" s="17"/>
      <c r="DO20" s="17"/>
      <c r="DP20" s="17">
        <v>1</v>
      </c>
      <c r="DQ20" s="17"/>
      <c r="DR20" s="17"/>
      <c r="DS20" s="17"/>
      <c r="DT20" s="17"/>
      <c r="DU20" s="17">
        <v>1</v>
      </c>
      <c r="DV20" s="17"/>
      <c r="DW20" s="17"/>
      <c r="DX20" s="17"/>
      <c r="DY20" s="118"/>
      <c r="EA20" s="133">
        <f t="shared" si="0"/>
        <v>2</v>
      </c>
      <c r="EB20" s="5">
        <v>1</v>
      </c>
    </row>
    <row r="21" spans="1:132" ht="12.75">
      <c r="A21" s="136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1</v>
      </c>
      <c r="Q21" s="17">
        <v>1</v>
      </c>
      <c r="R21" s="17"/>
      <c r="S21" s="17"/>
      <c r="T21" s="17">
        <v>1</v>
      </c>
      <c r="U21" s="17"/>
      <c r="V21" s="17"/>
      <c r="W21" s="17"/>
      <c r="X21" s="17"/>
      <c r="Y21" s="17">
        <v>1</v>
      </c>
      <c r="Z21" s="17">
        <v>2</v>
      </c>
      <c r="AA21" s="17">
        <v>1</v>
      </c>
      <c r="AB21" s="17">
        <v>1</v>
      </c>
      <c r="AC21" s="17">
        <v>1</v>
      </c>
      <c r="AD21" s="17">
        <v>1</v>
      </c>
      <c r="AE21" s="17"/>
      <c r="AF21" s="17"/>
      <c r="AG21" s="17"/>
      <c r="AH21" s="17"/>
      <c r="AI21" s="17">
        <v>1</v>
      </c>
      <c r="AJ21" s="17"/>
      <c r="AK21" s="17"/>
      <c r="AL21" s="17"/>
      <c r="AM21" s="17"/>
      <c r="AN21" s="17"/>
      <c r="AO21" s="17">
        <v>1</v>
      </c>
      <c r="AP21" s="17">
        <v>1</v>
      </c>
      <c r="AQ21" s="17">
        <v>1</v>
      </c>
      <c r="AR21" s="17">
        <v>1</v>
      </c>
      <c r="AS21" s="17">
        <v>1</v>
      </c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>
        <v>1</v>
      </c>
      <c r="BE21" s="17"/>
      <c r="BF21" s="17">
        <v>1</v>
      </c>
      <c r="BG21" s="17"/>
      <c r="BH21" s="17"/>
      <c r="BI21" s="17"/>
      <c r="BJ21" s="17"/>
      <c r="BK21" s="17"/>
      <c r="BL21" s="17"/>
      <c r="BM21" s="17">
        <v>1</v>
      </c>
      <c r="BN21" s="17">
        <v>1</v>
      </c>
      <c r="BO21" s="17"/>
      <c r="BP21" s="17"/>
      <c r="BQ21" s="17"/>
      <c r="BR21" s="17"/>
      <c r="BS21" s="17">
        <v>1</v>
      </c>
      <c r="BT21" s="17">
        <v>1</v>
      </c>
      <c r="BU21" s="17"/>
      <c r="BV21" s="17"/>
      <c r="BW21" s="17"/>
      <c r="BX21" s="17">
        <v>1</v>
      </c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>
        <v>1</v>
      </c>
      <c r="CJ21" s="17">
        <v>2</v>
      </c>
      <c r="CK21" s="17">
        <v>1</v>
      </c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>
        <v>1</v>
      </c>
      <c r="DA21" s="17"/>
      <c r="DB21" s="17">
        <v>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18"/>
      <c r="EA21" s="133">
        <f t="shared" si="0"/>
        <v>2</v>
      </c>
      <c r="EB21" s="5">
        <v>1</v>
      </c>
    </row>
    <row r="22" spans="1:132" ht="12.75">
      <c r="A22" s="136" t="s">
        <v>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>
        <v>1</v>
      </c>
      <c r="Z22" s="17"/>
      <c r="AA22" s="17">
        <v>1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>
        <v>1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>
        <v>1</v>
      </c>
      <c r="BP22" s="17"/>
      <c r="BQ22" s="17">
        <v>1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>
        <v>1</v>
      </c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>
        <v>1</v>
      </c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18"/>
      <c r="EA22" s="133">
        <f t="shared" si="0"/>
        <v>1</v>
      </c>
      <c r="EB22" s="5">
        <v>1</v>
      </c>
    </row>
    <row r="23" spans="1:132" ht="12.75">
      <c r="A23" s="136" t="s">
        <v>78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>
        <v>1</v>
      </c>
      <c r="DP23" s="17"/>
      <c r="DQ23" s="17"/>
      <c r="DR23" s="17"/>
      <c r="DS23" s="17"/>
      <c r="DT23" s="17"/>
      <c r="DU23" s="17"/>
      <c r="DV23" s="17"/>
      <c r="DW23" s="17"/>
      <c r="DX23" s="17"/>
      <c r="DY23" s="118"/>
      <c r="EA23" s="133">
        <f t="shared" si="0"/>
        <v>1</v>
      </c>
      <c r="EB23" s="49">
        <v>1</v>
      </c>
    </row>
    <row r="24" spans="1:132" ht="12.75">
      <c r="A24" s="137" t="s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1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>
        <v>1</v>
      </c>
      <c r="AX24" s="17">
        <v>1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>
        <v>1</v>
      </c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>
        <v>1</v>
      </c>
      <c r="DX24" s="17"/>
      <c r="DY24" s="118"/>
      <c r="EA24" s="133">
        <f t="shared" si="0"/>
        <v>1</v>
      </c>
      <c r="EB24" s="5">
        <v>1</v>
      </c>
    </row>
    <row r="25" spans="1:132" ht="12.75">
      <c r="A25" s="136" t="s">
        <v>46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>
        <v>1</v>
      </c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>
        <v>1</v>
      </c>
      <c r="CR25" s="17"/>
      <c r="CS25" s="17"/>
      <c r="CT25" s="17"/>
      <c r="CU25" s="17"/>
      <c r="CV25" s="17"/>
      <c r="CW25" s="17">
        <v>1</v>
      </c>
      <c r="CX25" s="17"/>
      <c r="CY25" s="17">
        <v>1</v>
      </c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18"/>
      <c r="EA25" s="133">
        <f t="shared" si="0"/>
        <v>1</v>
      </c>
      <c r="EB25" s="5">
        <v>1</v>
      </c>
    </row>
    <row r="26" spans="1:132" ht="12.75">
      <c r="A26" s="138" t="s">
        <v>123</v>
      </c>
      <c r="B26" s="17"/>
      <c r="C26" s="17"/>
      <c r="D26" s="17"/>
      <c r="E26" s="17">
        <v>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18"/>
      <c r="EA26" s="133">
        <f t="shared" si="0"/>
        <v>1</v>
      </c>
      <c r="EB26" s="5">
        <v>1</v>
      </c>
    </row>
    <row r="27" spans="1:132" ht="12.75">
      <c r="A27" s="136" t="s">
        <v>7</v>
      </c>
      <c r="B27" s="17"/>
      <c r="C27" s="8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>
        <v>1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18"/>
      <c r="EA27" s="133">
        <f t="shared" si="0"/>
        <v>1</v>
      </c>
      <c r="EB27" s="5">
        <v>1</v>
      </c>
    </row>
    <row r="28" spans="1:132" ht="12.75">
      <c r="A28" s="136" t="s">
        <v>2</v>
      </c>
      <c r="B28" s="17"/>
      <c r="C28" s="17"/>
      <c r="D28" s="17"/>
      <c r="E28" s="17"/>
      <c r="F28" s="17"/>
      <c r="G28" s="17"/>
      <c r="H28" s="17">
        <v>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>
        <v>1</v>
      </c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>
        <v>1</v>
      </c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18"/>
      <c r="EA28" s="133">
        <f t="shared" si="0"/>
        <v>1</v>
      </c>
      <c r="EB28" s="5">
        <v>1</v>
      </c>
    </row>
    <row r="29" spans="1:132" ht="12.75">
      <c r="A29" s="136" t="s">
        <v>76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>
        <v>1</v>
      </c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>
        <v>1</v>
      </c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18"/>
      <c r="EA29" s="133">
        <f t="shared" si="0"/>
        <v>1</v>
      </c>
      <c r="EB29" s="5">
        <v>1</v>
      </c>
    </row>
    <row r="30" spans="1:132" ht="12.75">
      <c r="A30" s="136" t="s">
        <v>77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18">
        <v>1</v>
      </c>
      <c r="EA30" s="133">
        <f t="shared" si="0"/>
        <v>1</v>
      </c>
      <c r="EB30" s="5">
        <v>1</v>
      </c>
    </row>
    <row r="31" spans="1:132" ht="12.75">
      <c r="A31" s="136" t="s">
        <v>47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>
        <v>1</v>
      </c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18"/>
      <c r="EA31" s="133">
        <f t="shared" si="0"/>
        <v>1</v>
      </c>
      <c r="EB31" s="5">
        <v>1</v>
      </c>
    </row>
    <row r="32" spans="1:132" ht="12.75">
      <c r="A32" s="138" t="s">
        <v>126</v>
      </c>
      <c r="B32" s="17"/>
      <c r="C32" s="17"/>
      <c r="D32" s="17"/>
      <c r="E32" s="17"/>
      <c r="F32" s="17">
        <v>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18"/>
      <c r="EA32" s="133">
        <f t="shared" si="0"/>
        <v>1</v>
      </c>
      <c r="EB32" s="5">
        <v>1</v>
      </c>
    </row>
    <row r="33" spans="1:132" ht="12.75">
      <c r="A33" s="136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>
        <v>1</v>
      </c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>
        <v>1</v>
      </c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>
        <v>1</v>
      </c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18"/>
      <c r="EA33" s="133">
        <f t="shared" si="0"/>
        <v>1</v>
      </c>
      <c r="EB33" s="5">
        <v>1</v>
      </c>
    </row>
    <row r="34" spans="1:132" ht="12.75">
      <c r="A34" s="136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18"/>
      <c r="EA34" s="133">
        <f t="shared" si="0"/>
        <v>1</v>
      </c>
      <c r="EB34" s="5">
        <v>1</v>
      </c>
    </row>
    <row r="35" spans="1:132" ht="12.75">
      <c r="A35" s="138" t="s">
        <v>15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>
        <v>1</v>
      </c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18"/>
      <c r="EA35" s="133">
        <f t="shared" si="0"/>
        <v>1</v>
      </c>
      <c r="EB35" s="5">
        <v>1</v>
      </c>
    </row>
    <row r="36" spans="1:132" ht="12.75">
      <c r="A36" s="138" t="s">
        <v>161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>
        <v>1</v>
      </c>
      <c r="BT36" s="17"/>
      <c r="BU36" s="17"/>
      <c r="BV36" s="17"/>
      <c r="BW36" s="17">
        <v>1</v>
      </c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18"/>
      <c r="EA36" s="133">
        <f t="shared" si="0"/>
        <v>1</v>
      </c>
      <c r="EB36" s="5">
        <v>1</v>
      </c>
    </row>
    <row r="37" spans="1:132" ht="12.75">
      <c r="A37" s="138" t="s">
        <v>209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1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18"/>
      <c r="EA37" s="133">
        <f t="shared" si="0"/>
        <v>1</v>
      </c>
      <c r="EB37" s="5">
        <v>1</v>
      </c>
    </row>
    <row r="38" spans="1:132" ht="12.75">
      <c r="A38" s="37" t="s">
        <v>26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18"/>
      <c r="EA38" s="48">
        <f t="shared" si="0"/>
        <v>0</v>
      </c>
      <c r="EB38" s="5"/>
    </row>
    <row r="39" spans="1:132" ht="12.75">
      <c r="A39" s="37" t="s">
        <v>75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18"/>
      <c r="EA39" s="48">
        <f t="shared" si="0"/>
        <v>0</v>
      </c>
      <c r="EB39" s="5"/>
    </row>
    <row r="40" spans="1:132" ht="12.75">
      <c r="A40" s="122" t="s">
        <v>80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09"/>
      <c r="DY40" s="119"/>
      <c r="EA40" s="48">
        <f t="shared" si="0"/>
        <v>0</v>
      </c>
      <c r="EB40" s="5"/>
    </row>
    <row r="41" spans="1:132" ht="12.75">
      <c r="A41" s="122" t="s">
        <v>25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09"/>
      <c r="DY41" s="119"/>
      <c r="EA41" s="48">
        <f t="shared" si="0"/>
        <v>0</v>
      </c>
      <c r="EB41" s="5"/>
    </row>
    <row r="42" spans="1:132" ht="12.75">
      <c r="A42" s="48" t="s">
        <v>10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09"/>
      <c r="DY42" s="119"/>
      <c r="EA42" s="48">
        <f t="shared" si="0"/>
        <v>0</v>
      </c>
      <c r="EB42" s="5"/>
    </row>
    <row r="43" spans="1:132" ht="13.5" thickBot="1">
      <c r="A43" s="95" t="s">
        <v>217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18"/>
      <c r="DY43" s="120"/>
      <c r="EA43" s="125">
        <f t="shared" si="0"/>
        <v>0</v>
      </c>
      <c r="EB43" s="24"/>
    </row>
    <row r="44" ht="13.5" thickBot="1">
      <c r="A44" s="3"/>
    </row>
    <row r="45" spans="1:132" ht="13.5" thickBot="1">
      <c r="A45" s="1" t="s">
        <v>18</v>
      </c>
      <c r="B45" s="1">
        <f>SUM(B11:B43)</f>
        <v>1</v>
      </c>
      <c r="C45" s="1">
        <f>SUM(C11:C43)</f>
        <v>1</v>
      </c>
      <c r="D45" s="1">
        <f aca="true" t="shared" si="1" ref="D45:O45">SUM(D11:D43)</f>
        <v>2</v>
      </c>
      <c r="E45" s="1">
        <f t="shared" si="1"/>
        <v>2</v>
      </c>
      <c r="F45" s="1">
        <f t="shared" si="1"/>
        <v>1</v>
      </c>
      <c r="G45" s="1">
        <f t="shared" si="1"/>
        <v>2</v>
      </c>
      <c r="H45" s="1">
        <f t="shared" si="1"/>
        <v>5</v>
      </c>
      <c r="I45" s="1">
        <f t="shared" si="1"/>
        <v>8</v>
      </c>
      <c r="J45" s="1">
        <f t="shared" si="1"/>
        <v>20</v>
      </c>
      <c r="K45" s="1">
        <f t="shared" si="1"/>
        <v>15</v>
      </c>
      <c r="L45" s="1">
        <f t="shared" si="1"/>
        <v>8</v>
      </c>
      <c r="M45" s="1">
        <f t="shared" si="1"/>
        <v>6</v>
      </c>
      <c r="N45" s="1">
        <f t="shared" si="1"/>
        <v>2</v>
      </c>
      <c r="O45" s="1">
        <f t="shared" si="1"/>
        <v>14</v>
      </c>
      <c r="P45" s="1">
        <f aca="true" t="shared" si="2" ref="P45:W45">SUM(P11:P43)</f>
        <v>20</v>
      </c>
      <c r="Q45" s="1">
        <f t="shared" si="2"/>
        <v>20</v>
      </c>
      <c r="R45" s="1">
        <f t="shared" si="2"/>
        <v>19</v>
      </c>
      <c r="S45" s="1">
        <f t="shared" si="2"/>
        <v>21</v>
      </c>
      <c r="T45" s="1">
        <f t="shared" si="2"/>
        <v>17</v>
      </c>
      <c r="U45" s="1">
        <f t="shared" si="2"/>
        <v>6</v>
      </c>
      <c r="V45" s="1">
        <f t="shared" si="2"/>
        <v>2</v>
      </c>
      <c r="W45" s="1">
        <f t="shared" si="2"/>
        <v>2</v>
      </c>
      <c r="X45" s="1">
        <f>SUM(X11:X43)</f>
        <v>9</v>
      </c>
      <c r="Y45" s="1">
        <f>SUM(Y11:Y43)</f>
        <v>27</v>
      </c>
      <c r="Z45" s="1">
        <f>SUM(Z11:Z43)</f>
        <v>19</v>
      </c>
      <c r="AA45" s="1">
        <f>SUM(AA11:AA43)</f>
        <v>16</v>
      </c>
      <c r="AB45" s="1">
        <f aca="true" t="shared" si="3" ref="AB45:AL45">SUM(AB11:AB43)</f>
        <v>22</v>
      </c>
      <c r="AC45" s="1">
        <f t="shared" si="3"/>
        <v>20</v>
      </c>
      <c r="AD45" s="1">
        <f t="shared" si="3"/>
        <v>11</v>
      </c>
      <c r="AE45" s="1">
        <f t="shared" si="3"/>
        <v>4</v>
      </c>
      <c r="AF45" s="1">
        <f t="shared" si="3"/>
        <v>3</v>
      </c>
      <c r="AG45" s="1">
        <f t="shared" si="3"/>
        <v>5</v>
      </c>
      <c r="AH45" s="1">
        <f t="shared" si="3"/>
        <v>5</v>
      </c>
      <c r="AI45" s="1">
        <f t="shared" si="3"/>
        <v>4</v>
      </c>
      <c r="AJ45" s="1">
        <f t="shared" si="3"/>
        <v>7</v>
      </c>
      <c r="AK45" s="1">
        <f t="shared" si="3"/>
        <v>4</v>
      </c>
      <c r="AL45" s="1">
        <f t="shared" si="3"/>
        <v>2</v>
      </c>
      <c r="AM45" s="1">
        <f aca="true" t="shared" si="4" ref="AM45:BS45">SUM(AM11:AM43)</f>
        <v>3</v>
      </c>
      <c r="AN45" s="1">
        <f t="shared" si="4"/>
        <v>2</v>
      </c>
      <c r="AO45" s="1">
        <f t="shared" si="4"/>
        <v>9</v>
      </c>
      <c r="AP45" s="1">
        <f t="shared" si="4"/>
        <v>7</v>
      </c>
      <c r="AQ45" s="1">
        <f t="shared" si="4"/>
        <v>13</v>
      </c>
      <c r="AR45" s="1">
        <f t="shared" si="4"/>
        <v>27</v>
      </c>
      <c r="AS45" s="1">
        <f t="shared" si="4"/>
        <v>20</v>
      </c>
      <c r="AT45" s="1">
        <f t="shared" si="4"/>
        <v>2</v>
      </c>
      <c r="AU45" s="1">
        <f t="shared" si="4"/>
        <v>6</v>
      </c>
      <c r="AV45" s="1">
        <f t="shared" si="4"/>
        <v>7</v>
      </c>
      <c r="AW45" s="1">
        <f t="shared" si="4"/>
        <v>20</v>
      </c>
      <c r="AX45" s="1">
        <f t="shared" si="4"/>
        <v>31</v>
      </c>
      <c r="AY45" s="1">
        <f t="shared" si="4"/>
        <v>27</v>
      </c>
      <c r="AZ45" s="1">
        <f t="shared" si="4"/>
        <v>22</v>
      </c>
      <c r="BA45" s="1">
        <f t="shared" si="4"/>
        <v>28</v>
      </c>
      <c r="BB45" s="1">
        <f t="shared" si="4"/>
        <v>1</v>
      </c>
      <c r="BC45" s="1">
        <f t="shared" si="4"/>
        <v>5</v>
      </c>
      <c r="BD45" s="1">
        <f t="shared" si="4"/>
        <v>21</v>
      </c>
      <c r="BE45" s="1">
        <f t="shared" si="4"/>
        <v>16</v>
      </c>
      <c r="BF45" s="1">
        <f aca="true" t="shared" si="5" ref="BF45:BR45">SUM(BF11:BF43)</f>
        <v>26</v>
      </c>
      <c r="BG45" s="1">
        <f t="shared" si="5"/>
        <v>21</v>
      </c>
      <c r="BH45" s="1">
        <f t="shared" si="5"/>
        <v>14</v>
      </c>
      <c r="BI45" s="1">
        <f t="shared" si="5"/>
        <v>13</v>
      </c>
      <c r="BJ45" s="1">
        <f t="shared" si="5"/>
        <v>6</v>
      </c>
      <c r="BK45" s="1">
        <f t="shared" si="5"/>
        <v>2</v>
      </c>
      <c r="BL45" s="1">
        <f t="shared" si="5"/>
        <v>5</v>
      </c>
      <c r="BM45" s="1">
        <f t="shared" si="5"/>
        <v>19</v>
      </c>
      <c r="BN45" s="1">
        <f t="shared" si="5"/>
        <v>20</v>
      </c>
      <c r="BO45" s="1">
        <f t="shared" si="5"/>
        <v>20</v>
      </c>
      <c r="BP45" s="1">
        <f t="shared" si="5"/>
        <v>15</v>
      </c>
      <c r="BQ45" s="1">
        <f t="shared" si="5"/>
        <v>18</v>
      </c>
      <c r="BR45" s="1">
        <f t="shared" si="5"/>
        <v>15</v>
      </c>
      <c r="BS45" s="1">
        <f t="shared" si="4"/>
        <v>11</v>
      </c>
      <c r="BT45" s="1">
        <f aca="true" t="shared" si="6" ref="BT45:CG45">SUM(BT11:BT43)</f>
        <v>7</v>
      </c>
      <c r="BU45" s="1">
        <f t="shared" si="6"/>
        <v>1</v>
      </c>
      <c r="BV45" s="1">
        <f t="shared" si="6"/>
        <v>3</v>
      </c>
      <c r="BW45" s="1">
        <f t="shared" si="6"/>
        <v>7</v>
      </c>
      <c r="BX45" s="1">
        <f t="shared" si="6"/>
        <v>19</v>
      </c>
      <c r="BY45" s="1">
        <f t="shared" si="6"/>
        <v>16</v>
      </c>
      <c r="BZ45" s="1">
        <f t="shared" si="6"/>
        <v>1</v>
      </c>
      <c r="CA45" s="1">
        <f t="shared" si="6"/>
        <v>2</v>
      </c>
      <c r="CB45" s="1">
        <f t="shared" si="6"/>
        <v>5</v>
      </c>
      <c r="CC45" s="1">
        <f t="shared" si="6"/>
        <v>1</v>
      </c>
      <c r="CD45" s="1">
        <f t="shared" si="6"/>
        <v>8</v>
      </c>
      <c r="CE45" s="1">
        <f t="shared" si="6"/>
        <v>9</v>
      </c>
      <c r="CF45" s="1">
        <f t="shared" si="6"/>
        <v>6</v>
      </c>
      <c r="CG45" s="1">
        <f t="shared" si="6"/>
        <v>8</v>
      </c>
      <c r="CH45" s="1">
        <f aca="true" t="shared" si="7" ref="CH45:CS45">SUM(CH11:CH43)</f>
        <v>13</v>
      </c>
      <c r="CI45" s="1">
        <f t="shared" si="7"/>
        <v>13</v>
      </c>
      <c r="CJ45" s="1">
        <f t="shared" si="7"/>
        <v>15</v>
      </c>
      <c r="CK45" s="1">
        <f t="shared" si="7"/>
        <v>19</v>
      </c>
      <c r="CL45" s="1">
        <f t="shared" si="7"/>
        <v>16</v>
      </c>
      <c r="CM45" s="1">
        <f t="shared" si="7"/>
        <v>13</v>
      </c>
      <c r="CN45" s="1">
        <f t="shared" si="7"/>
        <v>2</v>
      </c>
      <c r="CO45" s="1">
        <f t="shared" si="7"/>
        <v>5</v>
      </c>
      <c r="CP45" s="1">
        <f t="shared" si="7"/>
        <v>5</v>
      </c>
      <c r="CQ45" s="1">
        <f t="shared" si="7"/>
        <v>15</v>
      </c>
      <c r="CR45" s="1">
        <f t="shared" si="7"/>
        <v>11</v>
      </c>
      <c r="CS45" s="1">
        <f t="shared" si="7"/>
        <v>11</v>
      </c>
      <c r="CT45" s="1">
        <f aca="true" t="shared" si="8" ref="CT45:DW45">SUM(CT11:CT43)</f>
        <v>6</v>
      </c>
      <c r="CU45" s="1">
        <f t="shared" si="8"/>
        <v>1</v>
      </c>
      <c r="CV45" s="1">
        <f t="shared" si="8"/>
        <v>7</v>
      </c>
      <c r="CW45" s="1">
        <f t="shared" si="8"/>
        <v>15</v>
      </c>
      <c r="CX45" s="1">
        <f t="shared" si="8"/>
        <v>13</v>
      </c>
      <c r="CY45" s="1">
        <f t="shared" si="8"/>
        <v>14</v>
      </c>
      <c r="CZ45" s="1">
        <f t="shared" si="8"/>
        <v>13</v>
      </c>
      <c r="DA45" s="1">
        <f t="shared" si="8"/>
        <v>1</v>
      </c>
      <c r="DB45" s="1">
        <f t="shared" si="8"/>
        <v>7</v>
      </c>
      <c r="DC45" s="1">
        <f t="shared" si="8"/>
        <v>16</v>
      </c>
      <c r="DD45" s="1">
        <f t="shared" si="8"/>
        <v>9</v>
      </c>
      <c r="DE45" s="1">
        <f t="shared" si="8"/>
        <v>16</v>
      </c>
      <c r="DF45" s="1">
        <f t="shared" si="8"/>
        <v>2</v>
      </c>
      <c r="DG45" s="1">
        <f t="shared" si="8"/>
        <v>6</v>
      </c>
      <c r="DH45" s="1">
        <f t="shared" si="8"/>
        <v>9</v>
      </c>
      <c r="DI45" s="1">
        <f t="shared" si="8"/>
        <v>7</v>
      </c>
      <c r="DJ45" s="1">
        <f t="shared" si="8"/>
        <v>13</v>
      </c>
      <c r="DK45" s="1">
        <f t="shared" si="8"/>
        <v>9</v>
      </c>
      <c r="DL45" s="1">
        <f t="shared" si="8"/>
        <v>5</v>
      </c>
      <c r="DM45" s="1">
        <f t="shared" si="8"/>
        <v>9</v>
      </c>
      <c r="DN45" s="1">
        <f t="shared" si="8"/>
        <v>4</v>
      </c>
      <c r="DO45" s="1">
        <f t="shared" si="8"/>
        <v>2</v>
      </c>
      <c r="DP45" s="1">
        <f t="shared" si="8"/>
        <v>10</v>
      </c>
      <c r="DQ45" s="1">
        <f t="shared" si="8"/>
        <v>3</v>
      </c>
      <c r="DR45" s="1">
        <f t="shared" si="8"/>
        <v>1</v>
      </c>
      <c r="DS45" s="1">
        <f t="shared" si="8"/>
        <v>5</v>
      </c>
      <c r="DT45" s="1">
        <f t="shared" si="8"/>
        <v>8</v>
      </c>
      <c r="DU45" s="1">
        <f t="shared" si="8"/>
        <v>11</v>
      </c>
      <c r="DV45" s="1">
        <f t="shared" si="8"/>
        <v>9</v>
      </c>
      <c r="DW45" s="1">
        <f t="shared" si="8"/>
        <v>10</v>
      </c>
      <c r="DX45" s="1">
        <f>SUM(DX11:DX43)</f>
        <v>5</v>
      </c>
      <c r="DY45" s="1">
        <f>SUM(DY11:DY43)</f>
        <v>1</v>
      </c>
      <c r="DZ45" s="66">
        <f>SUM(EA11:EA43)</f>
        <v>76</v>
      </c>
      <c r="EB45" s="66">
        <f>SUM(EB11:EB43)</f>
        <v>27</v>
      </c>
    </row>
    <row r="46" spans="1:129" ht="12.75">
      <c r="A46" s="39" t="s">
        <v>31</v>
      </c>
      <c r="B46" s="3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</row>
    <row r="47" spans="1:129" ht="13.5" thickBot="1">
      <c r="A47" s="114" t="s">
        <v>172</v>
      </c>
      <c r="B47" s="40">
        <f>COUNT(B11:B43)</f>
        <v>1</v>
      </c>
      <c r="C47" s="51">
        <f>COUNT(C11:C43)</f>
        <v>1</v>
      </c>
      <c r="D47" s="51">
        <f aca="true" t="shared" si="9" ref="D47:O47">COUNT(D11:D43)</f>
        <v>2</v>
      </c>
      <c r="E47" s="51">
        <f t="shared" si="9"/>
        <v>2</v>
      </c>
      <c r="F47" s="51">
        <f t="shared" si="9"/>
        <v>1</v>
      </c>
      <c r="G47" s="51">
        <f t="shared" si="9"/>
        <v>2</v>
      </c>
      <c r="H47" s="51">
        <f t="shared" si="9"/>
        <v>4</v>
      </c>
      <c r="I47" s="51">
        <f t="shared" si="9"/>
        <v>4</v>
      </c>
      <c r="J47" s="51">
        <f t="shared" si="9"/>
        <v>4</v>
      </c>
      <c r="K47" s="51">
        <f t="shared" si="9"/>
        <v>3</v>
      </c>
      <c r="L47" s="51">
        <f t="shared" si="9"/>
        <v>3</v>
      </c>
      <c r="M47" s="51">
        <f t="shared" si="9"/>
        <v>3</v>
      </c>
      <c r="N47" s="51">
        <f t="shared" si="9"/>
        <v>1</v>
      </c>
      <c r="O47" s="51">
        <f t="shared" si="9"/>
        <v>4</v>
      </c>
      <c r="P47" s="51">
        <f aca="true" t="shared" si="10" ref="P47:W47">COUNT(P11:P43)</f>
        <v>7</v>
      </c>
      <c r="Q47" s="51">
        <f t="shared" si="10"/>
        <v>5</v>
      </c>
      <c r="R47" s="51">
        <f t="shared" si="10"/>
        <v>4</v>
      </c>
      <c r="S47" s="51">
        <f t="shared" si="10"/>
        <v>4</v>
      </c>
      <c r="T47" s="51">
        <f t="shared" si="10"/>
        <v>6</v>
      </c>
      <c r="U47" s="51">
        <f t="shared" si="10"/>
        <v>2</v>
      </c>
      <c r="V47" s="51">
        <f t="shared" si="10"/>
        <v>2</v>
      </c>
      <c r="W47" s="51">
        <f t="shared" si="10"/>
        <v>1</v>
      </c>
      <c r="X47" s="51">
        <f>COUNT(X11:X43)</f>
        <v>3</v>
      </c>
      <c r="Y47" s="51">
        <f>COUNT(Y11:Y43)</f>
        <v>7</v>
      </c>
      <c r="Z47" s="51">
        <f>COUNT(Z11:Z43)</f>
        <v>5</v>
      </c>
      <c r="AA47" s="51">
        <f>COUNT(AA11:AA43)</f>
        <v>5</v>
      </c>
      <c r="AB47" s="51">
        <f aca="true" t="shared" si="11" ref="AB47:AL47">COUNT(AB11:AB43)</f>
        <v>6</v>
      </c>
      <c r="AC47" s="51">
        <f t="shared" si="11"/>
        <v>4</v>
      </c>
      <c r="AD47" s="51">
        <f t="shared" si="11"/>
        <v>4</v>
      </c>
      <c r="AE47" s="51">
        <f t="shared" si="11"/>
        <v>2</v>
      </c>
      <c r="AF47" s="51">
        <f t="shared" si="11"/>
        <v>1</v>
      </c>
      <c r="AG47" s="51">
        <f t="shared" si="11"/>
        <v>2</v>
      </c>
      <c r="AH47" s="51">
        <f t="shared" si="11"/>
        <v>2</v>
      </c>
      <c r="AI47" s="51">
        <f t="shared" si="11"/>
        <v>3</v>
      </c>
      <c r="AJ47" s="51">
        <f t="shared" si="11"/>
        <v>3</v>
      </c>
      <c r="AK47" s="51">
        <f t="shared" si="11"/>
        <v>1</v>
      </c>
      <c r="AL47" s="51">
        <f t="shared" si="11"/>
        <v>1</v>
      </c>
      <c r="AM47" s="51">
        <f aca="true" t="shared" si="12" ref="AM47:BS47">COUNT(AM11:AM43)</f>
        <v>1</v>
      </c>
      <c r="AN47" s="51">
        <f t="shared" si="12"/>
        <v>1</v>
      </c>
      <c r="AO47" s="51">
        <f t="shared" si="12"/>
        <v>4</v>
      </c>
      <c r="AP47" s="51">
        <f t="shared" si="12"/>
        <v>3</v>
      </c>
      <c r="AQ47" s="51">
        <f t="shared" si="12"/>
        <v>3</v>
      </c>
      <c r="AR47" s="51">
        <f t="shared" si="12"/>
        <v>9</v>
      </c>
      <c r="AS47" s="51">
        <f t="shared" si="12"/>
        <v>8</v>
      </c>
      <c r="AT47" s="51">
        <f t="shared" si="12"/>
        <v>1</v>
      </c>
      <c r="AU47" s="51">
        <f t="shared" si="12"/>
        <v>1</v>
      </c>
      <c r="AV47" s="51">
        <f t="shared" si="12"/>
        <v>3</v>
      </c>
      <c r="AW47" s="51">
        <f t="shared" si="12"/>
        <v>5</v>
      </c>
      <c r="AX47" s="51">
        <f t="shared" si="12"/>
        <v>9</v>
      </c>
      <c r="AY47" s="51">
        <f t="shared" si="12"/>
        <v>11</v>
      </c>
      <c r="AZ47" s="51">
        <f t="shared" si="12"/>
        <v>7</v>
      </c>
      <c r="BA47" s="51">
        <f t="shared" si="12"/>
        <v>7</v>
      </c>
      <c r="BB47" s="51">
        <f t="shared" si="12"/>
        <v>1</v>
      </c>
      <c r="BC47" s="51">
        <f t="shared" si="12"/>
        <v>2</v>
      </c>
      <c r="BD47" s="51">
        <f t="shared" si="12"/>
        <v>6</v>
      </c>
      <c r="BE47" s="51">
        <f t="shared" si="12"/>
        <v>5</v>
      </c>
      <c r="BF47" s="51">
        <f aca="true" t="shared" si="13" ref="BF47:BR47">COUNT(BF11:BF43)</f>
        <v>8</v>
      </c>
      <c r="BG47" s="51">
        <f t="shared" si="13"/>
        <v>6</v>
      </c>
      <c r="BH47" s="51">
        <f t="shared" si="13"/>
        <v>4</v>
      </c>
      <c r="BI47" s="51">
        <f t="shared" si="13"/>
        <v>4</v>
      </c>
      <c r="BJ47" s="51">
        <f t="shared" si="13"/>
        <v>2</v>
      </c>
      <c r="BK47" s="51">
        <f t="shared" si="13"/>
        <v>1</v>
      </c>
      <c r="BL47" s="51">
        <f t="shared" si="13"/>
        <v>2</v>
      </c>
      <c r="BM47" s="51">
        <f t="shared" si="13"/>
        <v>6</v>
      </c>
      <c r="BN47" s="51">
        <f t="shared" si="13"/>
        <v>9</v>
      </c>
      <c r="BO47" s="51">
        <f t="shared" si="13"/>
        <v>9</v>
      </c>
      <c r="BP47" s="51">
        <f t="shared" si="13"/>
        <v>7</v>
      </c>
      <c r="BQ47" s="51">
        <f t="shared" si="13"/>
        <v>9</v>
      </c>
      <c r="BR47" s="51">
        <f t="shared" si="13"/>
        <v>6</v>
      </c>
      <c r="BS47" s="51">
        <f t="shared" si="12"/>
        <v>7</v>
      </c>
      <c r="BT47" s="51">
        <f aca="true" t="shared" si="14" ref="BT47:CG47">COUNT(BT11:BT43)</f>
        <v>5</v>
      </c>
      <c r="BU47" s="51">
        <f t="shared" si="14"/>
        <v>1</v>
      </c>
      <c r="BV47" s="51">
        <f t="shared" si="14"/>
        <v>1</v>
      </c>
      <c r="BW47" s="51">
        <f t="shared" si="14"/>
        <v>3</v>
      </c>
      <c r="BX47" s="51">
        <f t="shared" si="14"/>
        <v>7</v>
      </c>
      <c r="BY47" s="51">
        <f t="shared" si="14"/>
        <v>6</v>
      </c>
      <c r="BZ47" s="51">
        <f t="shared" si="14"/>
        <v>1</v>
      </c>
      <c r="CA47" s="51">
        <f t="shared" si="14"/>
        <v>2</v>
      </c>
      <c r="CB47" s="51">
        <f t="shared" si="14"/>
        <v>2</v>
      </c>
      <c r="CC47" s="51">
        <f t="shared" si="14"/>
        <v>1</v>
      </c>
      <c r="CD47" s="51">
        <f t="shared" si="14"/>
        <v>4</v>
      </c>
      <c r="CE47" s="51">
        <f t="shared" si="14"/>
        <v>4</v>
      </c>
      <c r="CF47" s="51">
        <f t="shared" si="14"/>
        <v>1</v>
      </c>
      <c r="CG47" s="51">
        <f t="shared" si="14"/>
        <v>5</v>
      </c>
      <c r="CH47" s="51">
        <f aca="true" t="shared" si="15" ref="CH47:CS47">COUNT(CH11:CH43)</f>
        <v>6</v>
      </c>
      <c r="CI47" s="51">
        <f t="shared" si="15"/>
        <v>6</v>
      </c>
      <c r="CJ47" s="51">
        <f t="shared" si="15"/>
        <v>6</v>
      </c>
      <c r="CK47" s="51">
        <f t="shared" si="15"/>
        <v>10</v>
      </c>
      <c r="CL47" s="51">
        <f t="shared" si="15"/>
        <v>8</v>
      </c>
      <c r="CM47" s="51">
        <f t="shared" si="15"/>
        <v>8</v>
      </c>
      <c r="CN47" s="51">
        <f t="shared" si="15"/>
        <v>2</v>
      </c>
      <c r="CO47" s="51">
        <f t="shared" si="15"/>
        <v>2</v>
      </c>
      <c r="CP47" s="51">
        <f t="shared" si="15"/>
        <v>3</v>
      </c>
      <c r="CQ47" s="51">
        <f t="shared" si="15"/>
        <v>8</v>
      </c>
      <c r="CR47" s="51">
        <f t="shared" si="15"/>
        <v>7</v>
      </c>
      <c r="CS47" s="51">
        <f t="shared" si="15"/>
        <v>7</v>
      </c>
      <c r="CT47" s="51">
        <f aca="true" t="shared" si="16" ref="CT47:DW47">COUNT(CT11:CT43)</f>
        <v>4</v>
      </c>
      <c r="CU47" s="51">
        <f t="shared" si="16"/>
        <v>1</v>
      </c>
      <c r="CV47" s="51">
        <f t="shared" si="16"/>
        <v>5</v>
      </c>
      <c r="CW47" s="51">
        <f t="shared" si="16"/>
        <v>7</v>
      </c>
      <c r="CX47" s="51">
        <f t="shared" si="16"/>
        <v>5</v>
      </c>
      <c r="CY47" s="51">
        <f t="shared" si="16"/>
        <v>8</v>
      </c>
      <c r="CZ47" s="51">
        <f t="shared" si="16"/>
        <v>5</v>
      </c>
      <c r="DA47" s="51">
        <f t="shared" si="16"/>
        <v>1</v>
      </c>
      <c r="DB47" s="51">
        <f t="shared" si="16"/>
        <v>4</v>
      </c>
      <c r="DC47" s="51">
        <f t="shared" si="16"/>
        <v>7</v>
      </c>
      <c r="DD47" s="51">
        <f t="shared" si="16"/>
        <v>4</v>
      </c>
      <c r="DE47" s="51">
        <f t="shared" si="16"/>
        <v>5</v>
      </c>
      <c r="DF47" s="51">
        <f t="shared" si="16"/>
        <v>1</v>
      </c>
      <c r="DG47" s="51">
        <f t="shared" si="16"/>
        <v>3</v>
      </c>
      <c r="DH47" s="51">
        <f t="shared" si="16"/>
        <v>3</v>
      </c>
      <c r="DI47" s="51">
        <f t="shared" si="16"/>
        <v>2</v>
      </c>
      <c r="DJ47" s="51">
        <f t="shared" si="16"/>
        <v>7</v>
      </c>
      <c r="DK47" s="51">
        <f t="shared" si="16"/>
        <v>5</v>
      </c>
      <c r="DL47" s="51">
        <f t="shared" si="16"/>
        <v>4</v>
      </c>
      <c r="DM47" s="51">
        <f t="shared" si="16"/>
        <v>6</v>
      </c>
      <c r="DN47" s="51">
        <f t="shared" si="16"/>
        <v>2</v>
      </c>
      <c r="DO47" s="51">
        <f t="shared" si="16"/>
        <v>2</v>
      </c>
      <c r="DP47" s="51">
        <f t="shared" si="16"/>
        <v>6</v>
      </c>
      <c r="DQ47" s="51">
        <f t="shared" si="16"/>
        <v>3</v>
      </c>
      <c r="DR47" s="51">
        <f t="shared" si="16"/>
        <v>1</v>
      </c>
      <c r="DS47" s="51">
        <f t="shared" si="16"/>
        <v>2</v>
      </c>
      <c r="DT47" s="51">
        <f t="shared" si="16"/>
        <v>6</v>
      </c>
      <c r="DU47" s="51">
        <f t="shared" si="16"/>
        <v>5</v>
      </c>
      <c r="DV47" s="51">
        <f t="shared" si="16"/>
        <v>6</v>
      </c>
      <c r="DW47" s="51">
        <f t="shared" si="16"/>
        <v>6</v>
      </c>
      <c r="DX47" s="51">
        <f>COUNT(DX11:DX43)</f>
        <v>4</v>
      </c>
      <c r="DY47" s="51">
        <f>COUNT(DY11:DY43)</f>
        <v>1</v>
      </c>
    </row>
    <row r="48" ht="13.5" thickBot="1"/>
    <row r="49" spans="1:4" ht="12.75">
      <c r="A49" s="126" t="s">
        <v>253</v>
      </c>
      <c r="B49" s="127"/>
      <c r="C49" s="127"/>
      <c r="D49" s="130">
        <v>128</v>
      </c>
    </row>
    <row r="50" spans="1:4" ht="12.75">
      <c r="A50" s="142" t="s">
        <v>254</v>
      </c>
      <c r="B50" s="141"/>
      <c r="C50" s="141"/>
      <c r="D50" s="143">
        <f>+EB45</f>
        <v>27</v>
      </c>
    </row>
    <row r="51" spans="1:4" ht="13.5" thickBot="1">
      <c r="A51" s="128" t="s">
        <v>269</v>
      </c>
      <c r="B51" s="129"/>
      <c r="C51" s="129"/>
      <c r="D51" s="131">
        <f>+DZ45</f>
        <v>76</v>
      </c>
    </row>
    <row r="53" ht="12.75">
      <c r="A53" s="86" t="s">
        <v>167</v>
      </c>
    </row>
    <row r="54" ht="12.75">
      <c r="A54" s="113" t="s">
        <v>168</v>
      </c>
    </row>
    <row r="55" ht="12.75">
      <c r="A55" s="72" t="s">
        <v>169</v>
      </c>
    </row>
    <row r="56" ht="12.75">
      <c r="A56" s="72" t="s">
        <v>170</v>
      </c>
    </row>
    <row r="57" ht="12.75">
      <c r="A57" s="73"/>
    </row>
    <row r="58" ht="12.75">
      <c r="A58" s="73" t="s">
        <v>177</v>
      </c>
    </row>
    <row r="59" ht="12.75">
      <c r="A59" s="73" t="s">
        <v>171</v>
      </c>
    </row>
    <row r="60" ht="12.75">
      <c r="A60" s="73" t="s">
        <v>178</v>
      </c>
    </row>
    <row r="61" ht="12.75">
      <c r="A61" s="73" t="s">
        <v>195</v>
      </c>
    </row>
    <row r="63" ht="12.75">
      <c r="A63" s="86" t="s">
        <v>173</v>
      </c>
    </row>
    <row r="64" ht="12.75">
      <c r="A64" s="73" t="s">
        <v>174</v>
      </c>
    </row>
    <row r="65" ht="12.75">
      <c r="A65" s="73" t="s">
        <v>175</v>
      </c>
    </row>
    <row r="66" ht="12.75">
      <c r="A66" s="73" t="s">
        <v>176</v>
      </c>
    </row>
    <row r="67" ht="12.75">
      <c r="A67" s="73" t="s">
        <v>179</v>
      </c>
    </row>
    <row r="68" ht="12.75">
      <c r="A68" s="73" t="s">
        <v>257</v>
      </c>
    </row>
    <row r="70" ht="12.75">
      <c r="A70" s="86" t="s">
        <v>180</v>
      </c>
    </row>
    <row r="71" ht="12.75">
      <c r="A71" s="73" t="s">
        <v>192</v>
      </c>
    </row>
    <row r="72" ht="12.75">
      <c r="A72" s="73" t="s">
        <v>258</v>
      </c>
    </row>
    <row r="73" ht="12.75">
      <c r="A73" s="73" t="s">
        <v>259</v>
      </c>
    </row>
    <row r="74" ht="12.75">
      <c r="A74" s="73" t="s">
        <v>194</v>
      </c>
    </row>
    <row r="75" ht="12.75">
      <c r="A75" s="73" t="s">
        <v>193</v>
      </c>
    </row>
    <row r="76" ht="12.75">
      <c r="A76" s="73" t="s">
        <v>260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1" r:id="rId1"/>
  <headerFooter>
    <oddHeader>&amp;L&amp;Z&amp;F</oddHeader>
    <oddFooter>&amp;LOrtwin Hoffmann - Van Eyckpark 2 - 9250 Waasmunster&amp;Rsheet: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103"/>
  <sheetViews>
    <sheetView tabSelected="1" zoomScalePageLayoutView="0" workbookViewId="0" topLeftCell="A19">
      <selection activeCell="J51" sqref="J51"/>
    </sheetView>
  </sheetViews>
  <sheetFormatPr defaultColWidth="9.140625" defaultRowHeight="12.75"/>
  <cols>
    <col min="1" max="1" width="15.421875" style="0" bestFit="1" customWidth="1"/>
    <col min="2" max="7" width="15.140625" style="0" customWidth="1"/>
    <col min="8" max="8" width="1.8515625" style="0" customWidth="1"/>
    <col min="9" max="9" width="18.8515625" style="0" bestFit="1" customWidth="1"/>
    <col min="10" max="11" width="18.8515625" style="0" customWidth="1"/>
  </cols>
  <sheetData>
    <row r="1" ht="15.75">
      <c r="A1" s="19" t="s">
        <v>30</v>
      </c>
    </row>
    <row r="2" ht="13.5" thickBot="1"/>
    <row r="3" spans="1:11" ht="12.75">
      <c r="A3" s="22"/>
      <c r="B3" s="25" t="s">
        <v>29</v>
      </c>
      <c r="C3" s="26"/>
      <c r="D3" s="25" t="s">
        <v>28</v>
      </c>
      <c r="E3" s="26"/>
      <c r="F3" s="25" t="s">
        <v>27</v>
      </c>
      <c r="G3" s="26"/>
      <c r="I3" s="174" t="s">
        <v>274</v>
      </c>
      <c r="J3" s="175"/>
      <c r="K3" s="176"/>
    </row>
    <row r="4" spans="1:11" ht="13.5" thickBot="1">
      <c r="A4" s="23"/>
      <c r="B4" s="27"/>
      <c r="C4" s="28"/>
      <c r="D4" s="29"/>
      <c r="E4" s="28"/>
      <c r="F4" s="29"/>
      <c r="G4" s="28"/>
      <c r="I4" s="153"/>
      <c r="J4" s="154"/>
      <c r="K4" s="21"/>
    </row>
    <row r="5" spans="1:11" ht="12.75">
      <c r="A5" s="23"/>
      <c r="B5" s="166" t="s">
        <v>130</v>
      </c>
      <c r="C5" s="162" t="s">
        <v>130</v>
      </c>
      <c r="D5" s="166" t="s">
        <v>130</v>
      </c>
      <c r="E5" s="162" t="s">
        <v>130</v>
      </c>
      <c r="F5" s="166" t="s">
        <v>130</v>
      </c>
      <c r="G5" s="162" t="s">
        <v>130</v>
      </c>
      <c r="I5" s="159" t="s">
        <v>278</v>
      </c>
      <c r="J5" s="159" t="s">
        <v>280</v>
      </c>
      <c r="K5" s="157" t="s">
        <v>280</v>
      </c>
    </row>
    <row r="6" spans="1:11" ht="12.75">
      <c r="A6" s="23"/>
      <c r="B6" s="167" t="s">
        <v>303</v>
      </c>
      <c r="C6" s="162" t="s">
        <v>31</v>
      </c>
      <c r="D6" s="167" t="s">
        <v>303</v>
      </c>
      <c r="E6" s="162" t="s">
        <v>31</v>
      </c>
      <c r="F6" s="167" t="s">
        <v>303</v>
      </c>
      <c r="G6" s="162" t="s">
        <v>31</v>
      </c>
      <c r="I6" s="160" t="s">
        <v>279</v>
      </c>
      <c r="J6" s="161" t="s">
        <v>275</v>
      </c>
      <c r="K6" s="162" t="s">
        <v>276</v>
      </c>
    </row>
    <row r="7" spans="1:11" ht="13.5" thickBot="1">
      <c r="A7" s="24"/>
      <c r="B7" s="168"/>
      <c r="C7" s="165"/>
      <c r="D7" s="168"/>
      <c r="E7" s="165"/>
      <c r="F7" s="168"/>
      <c r="G7" s="165"/>
      <c r="I7" s="163" t="s">
        <v>277</v>
      </c>
      <c r="J7" s="164"/>
      <c r="K7" s="165"/>
    </row>
    <row r="8" spans="1:11" ht="12.75">
      <c r="A8" s="23"/>
      <c r="B8" s="31"/>
      <c r="C8" s="20"/>
      <c r="D8" s="31"/>
      <c r="E8" s="20"/>
      <c r="F8" s="30"/>
      <c r="G8" s="170"/>
      <c r="I8" s="56" t="s">
        <v>312</v>
      </c>
      <c r="J8" s="56" t="s">
        <v>287</v>
      </c>
      <c r="K8" s="20"/>
    </row>
    <row r="9" spans="1:11" ht="12.75">
      <c r="A9" s="23">
        <v>2007</v>
      </c>
      <c r="B9" s="33">
        <v>42</v>
      </c>
      <c r="C9" s="35">
        <v>10</v>
      </c>
      <c r="D9" s="34">
        <v>9</v>
      </c>
      <c r="E9" s="36">
        <v>4</v>
      </c>
      <c r="F9" s="167" t="s">
        <v>305</v>
      </c>
      <c r="G9" s="171" t="s">
        <v>305</v>
      </c>
      <c r="I9" s="158" t="s">
        <v>318</v>
      </c>
      <c r="J9" s="158" t="s">
        <v>295</v>
      </c>
      <c r="K9" s="171" t="s">
        <v>35</v>
      </c>
    </row>
    <row r="10" spans="1:11" ht="13.5" thickBot="1">
      <c r="A10" s="24"/>
      <c r="B10" s="32"/>
      <c r="C10" s="21"/>
      <c r="D10" s="32"/>
      <c r="E10" s="21"/>
      <c r="F10" s="169" t="s">
        <v>304</v>
      </c>
      <c r="G10" s="172" t="s">
        <v>304</v>
      </c>
      <c r="I10" s="96" t="s">
        <v>283</v>
      </c>
      <c r="J10" s="96" t="s">
        <v>290</v>
      </c>
      <c r="K10" s="172"/>
    </row>
    <row r="11" spans="1:11" ht="12.75">
      <c r="A11" s="23"/>
      <c r="B11" s="31"/>
      <c r="C11" s="20"/>
      <c r="D11" s="31"/>
      <c r="E11" s="20"/>
      <c r="F11" s="31"/>
      <c r="G11" s="173"/>
      <c r="I11" s="56" t="s">
        <v>312</v>
      </c>
      <c r="J11" s="56" t="s">
        <v>316</v>
      </c>
      <c r="K11" s="155"/>
    </row>
    <row r="12" spans="1:11" ht="12.75">
      <c r="A12" s="23">
        <v>2008</v>
      </c>
      <c r="B12" s="33">
        <v>32</v>
      </c>
      <c r="C12" s="35">
        <v>13</v>
      </c>
      <c r="D12" s="34">
        <v>7</v>
      </c>
      <c r="E12" s="36">
        <v>4</v>
      </c>
      <c r="F12" s="167" t="s">
        <v>305</v>
      </c>
      <c r="G12" s="171" t="s">
        <v>305</v>
      </c>
      <c r="I12" s="158" t="s">
        <v>308</v>
      </c>
      <c r="J12" s="158" t="s">
        <v>288</v>
      </c>
      <c r="K12" s="171" t="s">
        <v>35</v>
      </c>
    </row>
    <row r="13" spans="1:11" ht="13.5" thickBot="1">
      <c r="A13" s="24"/>
      <c r="B13" s="32"/>
      <c r="C13" s="21"/>
      <c r="D13" s="32"/>
      <c r="E13" s="21"/>
      <c r="F13" s="169" t="s">
        <v>304</v>
      </c>
      <c r="G13" s="172" t="s">
        <v>304</v>
      </c>
      <c r="I13" s="96" t="s">
        <v>313</v>
      </c>
      <c r="J13" s="96" t="s">
        <v>317</v>
      </c>
      <c r="K13" s="172"/>
    </row>
    <row r="14" spans="1:11" ht="12.75">
      <c r="A14" s="23"/>
      <c r="B14" s="31"/>
      <c r="C14" s="20"/>
      <c r="D14" s="31"/>
      <c r="E14" s="20"/>
      <c r="F14" s="31"/>
      <c r="G14" s="20"/>
      <c r="I14" s="56" t="s">
        <v>312</v>
      </c>
      <c r="J14" s="56" t="s">
        <v>315</v>
      </c>
      <c r="K14" s="56" t="s">
        <v>315</v>
      </c>
    </row>
    <row r="15" spans="1:11" ht="12.75">
      <c r="A15" s="23">
        <v>2009</v>
      </c>
      <c r="B15" s="33">
        <v>192</v>
      </c>
      <c r="C15" s="35">
        <v>16</v>
      </c>
      <c r="D15" s="34">
        <v>24</v>
      </c>
      <c r="E15" s="36">
        <v>6</v>
      </c>
      <c r="F15" s="34">
        <v>22</v>
      </c>
      <c r="G15" s="36">
        <v>6</v>
      </c>
      <c r="I15" s="158" t="s">
        <v>314</v>
      </c>
      <c r="J15" s="158" t="s">
        <v>288</v>
      </c>
      <c r="K15" s="158" t="s">
        <v>308</v>
      </c>
    </row>
    <row r="16" spans="1:11" ht="13.5" thickBot="1">
      <c r="A16" s="24"/>
      <c r="B16" s="32"/>
      <c r="C16" s="21"/>
      <c r="D16" s="32"/>
      <c r="E16" s="21"/>
      <c r="F16" s="32"/>
      <c r="G16" s="21"/>
      <c r="I16" s="96" t="s">
        <v>313</v>
      </c>
      <c r="J16" s="96" t="s">
        <v>291</v>
      </c>
      <c r="K16" s="96" t="s">
        <v>291</v>
      </c>
    </row>
    <row r="17" spans="1:11" ht="12.75">
      <c r="A17" s="23"/>
      <c r="B17" s="31"/>
      <c r="C17" s="20"/>
      <c r="D17" s="31"/>
      <c r="E17" s="20"/>
      <c r="F17" s="31"/>
      <c r="G17" s="20"/>
      <c r="I17" s="56" t="s">
        <v>312</v>
      </c>
      <c r="J17" s="56" t="s">
        <v>287</v>
      </c>
      <c r="K17" s="156" t="s">
        <v>300</v>
      </c>
    </row>
    <row r="18" spans="1:11" ht="12.75">
      <c r="A18" s="23">
        <v>2010</v>
      </c>
      <c r="B18" s="33">
        <v>168</v>
      </c>
      <c r="C18" s="35">
        <v>14</v>
      </c>
      <c r="D18" s="34">
        <v>19</v>
      </c>
      <c r="E18" s="36">
        <v>6</v>
      </c>
      <c r="F18" s="34">
        <v>18</v>
      </c>
      <c r="G18" s="36">
        <v>6</v>
      </c>
      <c r="I18" s="158" t="s">
        <v>288</v>
      </c>
      <c r="J18" s="158" t="s">
        <v>308</v>
      </c>
      <c r="K18" s="158" t="s">
        <v>308</v>
      </c>
    </row>
    <row r="19" spans="1:11" ht="13.5" thickBot="1">
      <c r="A19" s="24"/>
      <c r="B19" s="32"/>
      <c r="C19" s="21"/>
      <c r="D19" s="32"/>
      <c r="E19" s="21"/>
      <c r="F19" s="32"/>
      <c r="G19" s="21"/>
      <c r="I19" s="96" t="s">
        <v>313</v>
      </c>
      <c r="J19" s="96" t="s">
        <v>291</v>
      </c>
      <c r="K19" s="96" t="s">
        <v>291</v>
      </c>
    </row>
    <row r="20" spans="1:11" ht="12.75">
      <c r="A20" s="23"/>
      <c r="B20" s="31"/>
      <c r="C20" s="20"/>
      <c r="D20" s="31"/>
      <c r="E20" s="20"/>
      <c r="F20" s="31"/>
      <c r="G20" s="20"/>
      <c r="I20" s="56" t="s">
        <v>312</v>
      </c>
      <c r="J20" s="56" t="s">
        <v>287</v>
      </c>
      <c r="K20" s="156" t="s">
        <v>300</v>
      </c>
    </row>
    <row r="21" spans="1:11" ht="12.75">
      <c r="A21" s="23">
        <v>2011</v>
      </c>
      <c r="B21" s="33">
        <v>41</v>
      </c>
      <c r="C21" s="35">
        <v>13</v>
      </c>
      <c r="D21" s="34">
        <v>9</v>
      </c>
      <c r="E21" s="36">
        <v>4</v>
      </c>
      <c r="F21" s="34">
        <v>9</v>
      </c>
      <c r="G21" s="36">
        <v>4</v>
      </c>
      <c r="I21" s="158" t="s">
        <v>308</v>
      </c>
      <c r="J21" s="158" t="s">
        <v>308</v>
      </c>
      <c r="K21" s="158" t="s">
        <v>288</v>
      </c>
    </row>
    <row r="22" spans="1:11" ht="13.5" thickBot="1">
      <c r="A22" s="24"/>
      <c r="B22" s="32"/>
      <c r="C22" s="21"/>
      <c r="D22" s="32"/>
      <c r="E22" s="21"/>
      <c r="F22" s="32"/>
      <c r="G22" s="21"/>
      <c r="I22" s="96" t="s">
        <v>283</v>
      </c>
      <c r="J22" s="96" t="s">
        <v>302</v>
      </c>
      <c r="K22" s="96" t="s">
        <v>290</v>
      </c>
    </row>
    <row r="23" spans="1:11" ht="12.75">
      <c r="A23" s="23"/>
      <c r="B23" s="31"/>
      <c r="C23" s="20"/>
      <c r="D23" s="31"/>
      <c r="E23" s="20"/>
      <c r="F23" s="31"/>
      <c r="G23" s="20"/>
      <c r="I23" s="56" t="s">
        <v>312</v>
      </c>
      <c r="J23" s="56" t="s">
        <v>292</v>
      </c>
      <c r="K23" s="156" t="s">
        <v>300</v>
      </c>
    </row>
    <row r="24" spans="1:11" ht="12.75">
      <c r="A24" s="23">
        <v>2012</v>
      </c>
      <c r="B24" s="33">
        <v>73</v>
      </c>
      <c r="C24" s="35">
        <v>14</v>
      </c>
      <c r="D24" s="34">
        <v>15</v>
      </c>
      <c r="E24" s="36">
        <v>5</v>
      </c>
      <c r="F24" s="34">
        <v>13</v>
      </c>
      <c r="G24" s="36">
        <v>5</v>
      </c>
      <c r="I24" s="158" t="s">
        <v>308</v>
      </c>
      <c r="J24" s="158" t="s">
        <v>308</v>
      </c>
      <c r="K24" s="158" t="s">
        <v>282</v>
      </c>
    </row>
    <row r="25" spans="1:11" ht="13.5" thickBot="1">
      <c r="A25" s="24"/>
      <c r="B25" s="32"/>
      <c r="C25" s="21"/>
      <c r="D25" s="32"/>
      <c r="E25" s="21"/>
      <c r="F25" s="32"/>
      <c r="G25" s="21"/>
      <c r="I25" s="96" t="s">
        <v>291</v>
      </c>
      <c r="J25" s="96" t="s">
        <v>283</v>
      </c>
      <c r="K25" s="96" t="s">
        <v>290</v>
      </c>
    </row>
    <row r="26" spans="1:11" ht="12.75">
      <c r="A26" s="23"/>
      <c r="B26" s="31"/>
      <c r="C26" s="20"/>
      <c r="D26" s="31"/>
      <c r="E26" s="20"/>
      <c r="F26" s="31"/>
      <c r="G26" s="20"/>
      <c r="I26" s="56" t="s">
        <v>310</v>
      </c>
      <c r="J26" s="56" t="s">
        <v>310</v>
      </c>
      <c r="K26" s="56" t="s">
        <v>292</v>
      </c>
    </row>
    <row r="27" spans="1:11" ht="12.75">
      <c r="A27" s="23">
        <v>2013</v>
      </c>
      <c r="B27" s="33">
        <v>163</v>
      </c>
      <c r="C27" s="35">
        <v>16</v>
      </c>
      <c r="D27" s="34">
        <v>26</v>
      </c>
      <c r="E27" s="36">
        <v>6</v>
      </c>
      <c r="F27" s="34">
        <v>28</v>
      </c>
      <c r="G27" s="36">
        <v>7</v>
      </c>
      <c r="I27" s="158" t="s">
        <v>297</v>
      </c>
      <c r="J27" s="158" t="s">
        <v>282</v>
      </c>
      <c r="K27" s="158" t="s">
        <v>311</v>
      </c>
    </row>
    <row r="28" spans="1:11" ht="13.5" thickBot="1">
      <c r="A28" s="24"/>
      <c r="B28" s="32"/>
      <c r="C28" s="21"/>
      <c r="D28" s="32"/>
      <c r="E28" s="21"/>
      <c r="F28" s="32"/>
      <c r="G28" s="21"/>
      <c r="I28" s="96" t="s">
        <v>291</v>
      </c>
      <c r="J28" s="96" t="s">
        <v>283</v>
      </c>
      <c r="K28" s="96" t="s">
        <v>283</v>
      </c>
    </row>
    <row r="29" spans="1:11" ht="12.75">
      <c r="A29" s="23"/>
      <c r="B29" s="31"/>
      <c r="C29" s="20"/>
      <c r="D29" s="31"/>
      <c r="E29" s="20"/>
      <c r="F29" s="31"/>
      <c r="G29" s="20"/>
      <c r="I29" s="158" t="s">
        <v>281</v>
      </c>
      <c r="J29" s="156" t="s">
        <v>300</v>
      </c>
      <c r="K29" s="156" t="s">
        <v>300</v>
      </c>
    </row>
    <row r="30" spans="1:11" ht="12.75">
      <c r="A30" s="23">
        <v>2014</v>
      </c>
      <c r="B30" s="33">
        <v>64</v>
      </c>
      <c r="C30" s="35">
        <v>16</v>
      </c>
      <c r="D30" s="34">
        <v>12</v>
      </c>
      <c r="E30" s="36">
        <v>5</v>
      </c>
      <c r="F30" s="34">
        <v>12</v>
      </c>
      <c r="G30" s="36">
        <v>4</v>
      </c>
      <c r="I30" s="158" t="s">
        <v>297</v>
      </c>
      <c r="J30" s="158" t="s">
        <v>308</v>
      </c>
      <c r="K30" s="158" t="s">
        <v>308</v>
      </c>
    </row>
    <row r="31" spans="1:11" ht="13.5" thickBot="1">
      <c r="A31" s="24"/>
      <c r="B31" s="32"/>
      <c r="C31" s="21"/>
      <c r="D31" s="32"/>
      <c r="E31" s="21"/>
      <c r="F31" s="32"/>
      <c r="G31" s="21"/>
      <c r="I31" s="96" t="s">
        <v>299</v>
      </c>
      <c r="J31" s="96" t="s">
        <v>302</v>
      </c>
      <c r="K31" s="96" t="s">
        <v>283</v>
      </c>
    </row>
    <row r="32" spans="1:11" ht="12.75">
      <c r="A32" s="23"/>
      <c r="B32" s="31"/>
      <c r="C32" s="20"/>
      <c r="D32" s="31"/>
      <c r="E32" s="20"/>
      <c r="F32" s="31"/>
      <c r="G32" s="20"/>
      <c r="I32" s="158" t="s">
        <v>281</v>
      </c>
      <c r="J32" s="158" t="s">
        <v>281</v>
      </c>
      <c r="K32" s="158" t="s">
        <v>281</v>
      </c>
    </row>
    <row r="33" spans="1:11" ht="12.75">
      <c r="A33" s="23">
        <v>2015</v>
      </c>
      <c r="B33" s="33">
        <v>69</v>
      </c>
      <c r="C33" s="35">
        <v>19</v>
      </c>
      <c r="D33" s="34">
        <v>16</v>
      </c>
      <c r="E33" s="36">
        <v>6</v>
      </c>
      <c r="F33" s="34">
        <v>13</v>
      </c>
      <c r="G33" s="36">
        <v>5</v>
      </c>
      <c r="I33" s="158" t="s">
        <v>297</v>
      </c>
      <c r="J33" s="158" t="s">
        <v>282</v>
      </c>
      <c r="K33" s="158" t="s">
        <v>282</v>
      </c>
    </row>
    <row r="34" spans="1:11" ht="13.5" thickBot="1">
      <c r="A34" s="24"/>
      <c r="B34" s="32"/>
      <c r="C34" s="21"/>
      <c r="D34" s="32"/>
      <c r="E34" s="21"/>
      <c r="F34" s="32"/>
      <c r="G34" s="21"/>
      <c r="I34" s="96" t="s">
        <v>299</v>
      </c>
      <c r="J34" s="96" t="s">
        <v>283</v>
      </c>
      <c r="K34" s="96" t="s">
        <v>283</v>
      </c>
    </row>
    <row r="35" spans="1:11" ht="12.75">
      <c r="A35" s="23"/>
      <c r="B35" s="31"/>
      <c r="C35" s="20"/>
      <c r="D35" s="31"/>
      <c r="E35" s="20"/>
      <c r="F35" s="31"/>
      <c r="G35" s="20"/>
      <c r="I35" s="158" t="s">
        <v>281</v>
      </c>
      <c r="J35" s="158" t="s">
        <v>281</v>
      </c>
      <c r="K35" s="158" t="s">
        <v>281</v>
      </c>
    </row>
    <row r="36" spans="1:11" ht="12.75">
      <c r="A36" s="23">
        <v>2016</v>
      </c>
      <c r="B36" s="33">
        <v>97</v>
      </c>
      <c r="C36" s="35">
        <v>12</v>
      </c>
      <c r="D36" s="34">
        <v>14</v>
      </c>
      <c r="E36" s="36">
        <v>5</v>
      </c>
      <c r="F36" s="34">
        <v>11</v>
      </c>
      <c r="G36" s="36">
        <v>4</v>
      </c>
      <c r="I36" s="158" t="s">
        <v>297</v>
      </c>
      <c r="J36" s="158" t="s">
        <v>288</v>
      </c>
      <c r="K36" s="156" t="s">
        <v>298</v>
      </c>
    </row>
    <row r="37" spans="1:11" ht="13.5" thickBot="1">
      <c r="A37" s="24"/>
      <c r="B37" s="32"/>
      <c r="C37" s="21"/>
      <c r="D37" s="32"/>
      <c r="E37" s="21"/>
      <c r="F37" s="32"/>
      <c r="G37" s="21"/>
      <c r="I37" s="96" t="s">
        <v>301</v>
      </c>
      <c r="J37" s="158" t="s">
        <v>302</v>
      </c>
      <c r="K37" s="96" t="s">
        <v>291</v>
      </c>
    </row>
    <row r="38" spans="1:11" ht="12.75">
      <c r="A38" s="23"/>
      <c r="B38" s="31"/>
      <c r="C38" s="20"/>
      <c r="D38" s="31"/>
      <c r="E38" s="20"/>
      <c r="F38" s="31"/>
      <c r="G38" s="20"/>
      <c r="I38" s="158" t="s">
        <v>281</v>
      </c>
      <c r="J38" s="56" t="s">
        <v>287</v>
      </c>
      <c r="K38" s="158" t="s">
        <v>281</v>
      </c>
    </row>
    <row r="39" spans="1:11" ht="12.75">
      <c r="A39" s="23">
        <v>2017</v>
      </c>
      <c r="B39" s="33">
        <v>54</v>
      </c>
      <c r="C39" s="35">
        <v>17</v>
      </c>
      <c r="D39" s="34">
        <v>6</v>
      </c>
      <c r="E39" s="36">
        <v>4</v>
      </c>
      <c r="F39" s="34">
        <v>9</v>
      </c>
      <c r="G39" s="36">
        <v>4</v>
      </c>
      <c r="I39" s="158" t="s">
        <v>297</v>
      </c>
      <c r="J39" s="158" t="s">
        <v>308</v>
      </c>
      <c r="K39" s="156" t="s">
        <v>298</v>
      </c>
    </row>
    <row r="40" spans="1:11" ht="13.5" thickBot="1">
      <c r="A40" s="24"/>
      <c r="B40" s="32"/>
      <c r="C40" s="21"/>
      <c r="D40" s="32"/>
      <c r="E40" s="21"/>
      <c r="F40" s="32"/>
      <c r="G40" s="21"/>
      <c r="I40" s="96" t="s">
        <v>296</v>
      </c>
      <c r="J40" s="156" t="s">
        <v>309</v>
      </c>
      <c r="K40" s="96" t="s">
        <v>291</v>
      </c>
    </row>
    <row r="41" spans="1:11" ht="12.75">
      <c r="A41" s="23"/>
      <c r="B41" s="31"/>
      <c r="C41" s="20"/>
      <c r="D41" s="31"/>
      <c r="E41" s="20"/>
      <c r="F41" s="31"/>
      <c r="G41" s="20"/>
      <c r="I41" s="56" t="s">
        <v>294</v>
      </c>
      <c r="J41" s="56" t="s">
        <v>287</v>
      </c>
      <c r="K41" s="56" t="s">
        <v>287</v>
      </c>
    </row>
    <row r="42" spans="1:11" ht="12.75">
      <c r="A42" s="23">
        <v>2018</v>
      </c>
      <c r="B42" s="33">
        <v>76</v>
      </c>
      <c r="C42" s="35">
        <v>18</v>
      </c>
      <c r="D42" s="34">
        <v>7</v>
      </c>
      <c r="E42" s="36">
        <v>4</v>
      </c>
      <c r="F42" s="34">
        <v>8</v>
      </c>
      <c r="G42" s="36">
        <v>3.5</v>
      </c>
      <c r="I42" s="158" t="s">
        <v>293</v>
      </c>
      <c r="J42" s="156" t="s">
        <v>295</v>
      </c>
      <c r="K42" s="156" t="s">
        <v>295</v>
      </c>
    </row>
    <row r="43" spans="1:11" ht="13.5" thickBot="1">
      <c r="A43" s="24"/>
      <c r="B43" s="68" t="s">
        <v>87</v>
      </c>
      <c r="C43" s="69" t="s">
        <v>88</v>
      </c>
      <c r="D43" s="32"/>
      <c r="E43" s="21"/>
      <c r="F43" s="70" t="s">
        <v>81</v>
      </c>
      <c r="G43" s="71" t="s">
        <v>81</v>
      </c>
      <c r="I43" s="96" t="s">
        <v>284</v>
      </c>
      <c r="J43" s="96" t="s">
        <v>290</v>
      </c>
      <c r="K43" s="96" t="s">
        <v>290</v>
      </c>
    </row>
    <row r="44" spans="1:11" ht="12.75">
      <c r="A44" s="23"/>
      <c r="B44" s="31"/>
      <c r="C44" s="20"/>
      <c r="D44" s="31"/>
      <c r="E44" s="20"/>
      <c r="F44" s="31"/>
      <c r="G44" s="20"/>
      <c r="I44" s="56" t="s">
        <v>281</v>
      </c>
      <c r="J44" s="56" t="s">
        <v>287</v>
      </c>
      <c r="K44" s="158" t="s">
        <v>281</v>
      </c>
    </row>
    <row r="45" spans="1:11" ht="12.75">
      <c r="A45" s="23">
        <v>2019</v>
      </c>
      <c r="B45" s="33">
        <v>68</v>
      </c>
      <c r="C45" s="35">
        <v>26</v>
      </c>
      <c r="D45" s="34">
        <v>9</v>
      </c>
      <c r="E45" s="36">
        <v>5</v>
      </c>
      <c r="F45" s="34">
        <v>7</v>
      </c>
      <c r="G45" s="36">
        <v>3.4</v>
      </c>
      <c r="I45" s="158" t="s">
        <v>285</v>
      </c>
      <c r="J45" s="158" t="s">
        <v>289</v>
      </c>
      <c r="K45" s="158" t="s">
        <v>288</v>
      </c>
    </row>
    <row r="46" spans="1:11" ht="13.5" thickBot="1">
      <c r="A46" s="24"/>
      <c r="B46" s="84" t="s">
        <v>131</v>
      </c>
      <c r="C46" s="85" t="s">
        <v>131</v>
      </c>
      <c r="D46" s="84" t="s">
        <v>131</v>
      </c>
      <c r="E46" s="85" t="s">
        <v>131</v>
      </c>
      <c r="F46" s="84" t="s">
        <v>131</v>
      </c>
      <c r="G46" s="97" t="s">
        <v>131</v>
      </c>
      <c r="I46" s="96" t="s">
        <v>286</v>
      </c>
      <c r="J46" s="96" t="s">
        <v>290</v>
      </c>
      <c r="K46" s="96" t="s">
        <v>291</v>
      </c>
    </row>
    <row r="47" spans="1:11" ht="12.75">
      <c r="A47" s="23"/>
      <c r="B47" s="31"/>
      <c r="C47" s="20"/>
      <c r="D47" s="31"/>
      <c r="E47" s="20"/>
      <c r="F47" s="31"/>
      <c r="G47" s="20"/>
      <c r="I47" s="158" t="s">
        <v>281</v>
      </c>
      <c r="J47" s="56" t="s">
        <v>287</v>
      </c>
      <c r="K47" s="158" t="s">
        <v>281</v>
      </c>
    </row>
    <row r="48" spans="1:11" ht="12.75">
      <c r="A48" s="23">
        <v>2020</v>
      </c>
      <c r="B48" s="33">
        <v>76</v>
      </c>
      <c r="C48" s="35">
        <v>27</v>
      </c>
      <c r="D48" s="34"/>
      <c r="E48" s="36"/>
      <c r="F48" s="34">
        <v>8</v>
      </c>
      <c r="G48" s="36">
        <v>3.5</v>
      </c>
      <c r="I48" s="158" t="s">
        <v>282</v>
      </c>
      <c r="J48" s="158" t="s">
        <v>308</v>
      </c>
      <c r="K48" s="158" t="s">
        <v>282</v>
      </c>
    </row>
    <row r="49" spans="1:11" ht="13.5" thickBot="1">
      <c r="A49" s="24"/>
      <c r="B49" s="84" t="s">
        <v>306</v>
      </c>
      <c r="C49" s="85" t="s">
        <v>307</v>
      </c>
      <c r="D49" s="84"/>
      <c r="E49" s="85"/>
      <c r="F49" s="84" t="s">
        <v>131</v>
      </c>
      <c r="G49" s="97" t="s">
        <v>131</v>
      </c>
      <c r="I49" s="96" t="s">
        <v>284</v>
      </c>
      <c r="J49" s="96" t="s">
        <v>291</v>
      </c>
      <c r="K49" s="96" t="s">
        <v>283</v>
      </c>
    </row>
    <row r="50" spans="1:7" ht="13.5" thickBot="1">
      <c r="A50" s="3"/>
      <c r="B50" s="82"/>
      <c r="C50" s="82"/>
      <c r="D50" s="3"/>
      <c r="E50" s="3"/>
      <c r="F50" s="83"/>
      <c r="G50" s="83"/>
    </row>
    <row r="51" spans="1:7" ht="13.5" thickBot="1">
      <c r="A51" s="98" t="s">
        <v>136</v>
      </c>
      <c r="B51" s="99">
        <f aca="true" t="shared" si="0" ref="B51:G51">AVERAGE(B15:B42)</f>
        <v>99.7</v>
      </c>
      <c r="C51" s="100">
        <f t="shared" si="0"/>
        <v>15.5</v>
      </c>
      <c r="D51" s="102">
        <f t="shared" si="0"/>
        <v>14.8</v>
      </c>
      <c r="E51" s="103">
        <f t="shared" si="0"/>
        <v>5.1</v>
      </c>
      <c r="F51" s="102">
        <f t="shared" si="0"/>
        <v>14.3</v>
      </c>
      <c r="G51" s="103">
        <f t="shared" si="0"/>
        <v>4.85</v>
      </c>
    </row>
    <row r="53" ht="12.75">
      <c r="A53" s="44" t="s">
        <v>39</v>
      </c>
    </row>
    <row r="54" ht="12.75">
      <c r="A54" s="44" t="s">
        <v>45</v>
      </c>
    </row>
    <row r="55" ht="12.75">
      <c r="A55" s="44" t="s">
        <v>40</v>
      </c>
    </row>
    <row r="56" ht="12.75">
      <c r="A56" t="s">
        <v>36</v>
      </c>
    </row>
    <row r="57" ht="12.75">
      <c r="A57" s="44" t="s">
        <v>41</v>
      </c>
    </row>
    <row r="58" ht="12.75">
      <c r="A58" t="s">
        <v>33</v>
      </c>
    </row>
    <row r="59" ht="12.75">
      <c r="A59" s="46" t="s">
        <v>42</v>
      </c>
    </row>
    <row r="60" ht="12.75">
      <c r="A60" s="44" t="s">
        <v>34</v>
      </c>
    </row>
    <row r="61" ht="12.75">
      <c r="A61" s="44" t="s">
        <v>43</v>
      </c>
    </row>
    <row r="62" ht="12.75">
      <c r="A62" s="44" t="s">
        <v>37</v>
      </c>
    </row>
    <row r="63" ht="12.75">
      <c r="A63" s="47" t="s">
        <v>48</v>
      </c>
    </row>
    <row r="64" ht="12.75">
      <c r="A64" s="44" t="s">
        <v>51</v>
      </c>
    </row>
    <row r="65" ht="12.75">
      <c r="A65" s="44" t="s">
        <v>52</v>
      </c>
    </row>
    <row r="66" ht="12.75">
      <c r="A66" s="44" t="s">
        <v>49</v>
      </c>
    </row>
    <row r="67" ht="12.75">
      <c r="A67" s="44" t="s">
        <v>50</v>
      </c>
    </row>
    <row r="68" ht="12.75">
      <c r="A68" s="44" t="s">
        <v>53</v>
      </c>
    </row>
    <row r="69" ht="12.75">
      <c r="A69" s="44" t="s">
        <v>64</v>
      </c>
    </row>
    <row r="70" ht="12.75">
      <c r="A70" s="44" t="s">
        <v>55</v>
      </c>
    </row>
    <row r="71" ht="12.75">
      <c r="A71" s="44" t="s">
        <v>54</v>
      </c>
    </row>
    <row r="72" ht="12.75">
      <c r="A72" s="67" t="s">
        <v>66</v>
      </c>
    </row>
    <row r="73" ht="12.75">
      <c r="A73" s="44" t="s">
        <v>67</v>
      </c>
    </row>
    <row r="74" ht="12.75">
      <c r="A74" s="44" t="s">
        <v>65</v>
      </c>
    </row>
    <row r="75" ht="12.75">
      <c r="A75" s="44" t="s">
        <v>68</v>
      </c>
    </row>
    <row r="76" ht="12.75">
      <c r="A76" s="44" t="s">
        <v>69</v>
      </c>
    </row>
    <row r="77" ht="12.75">
      <c r="A77" s="44" t="s">
        <v>82</v>
      </c>
    </row>
    <row r="78" ht="12.75">
      <c r="A78" s="44" t="s">
        <v>70</v>
      </c>
    </row>
    <row r="79" ht="12.75">
      <c r="A79" s="44" t="s">
        <v>71</v>
      </c>
    </row>
    <row r="80" ht="12.75">
      <c r="A80" s="44" t="s">
        <v>83</v>
      </c>
    </row>
    <row r="81" ht="12.75">
      <c r="A81" s="44" t="s">
        <v>84</v>
      </c>
    </row>
    <row r="82" ht="12.75">
      <c r="A82" s="44" t="s">
        <v>85</v>
      </c>
    </row>
    <row r="83" ht="12.75">
      <c r="A83" s="44" t="s">
        <v>86</v>
      </c>
    </row>
    <row r="84" ht="12.75">
      <c r="A84" s="86" t="s">
        <v>132</v>
      </c>
    </row>
    <row r="85" ht="12.75">
      <c r="A85" s="73" t="s">
        <v>133</v>
      </c>
    </row>
    <row r="86" ht="12.75">
      <c r="A86" s="73" t="s">
        <v>134</v>
      </c>
    </row>
    <row r="87" ht="12.75">
      <c r="A87" s="73" t="s">
        <v>151</v>
      </c>
    </row>
    <row r="88" ht="12.75">
      <c r="A88" s="73" t="s">
        <v>135</v>
      </c>
    </row>
    <row r="89" ht="12.75">
      <c r="A89" s="86" t="s">
        <v>261</v>
      </c>
    </row>
    <row r="90" ht="12.75">
      <c r="A90" s="73" t="s">
        <v>262</v>
      </c>
    </row>
    <row r="91" ht="12.75">
      <c r="A91" s="73" t="s">
        <v>264</v>
      </c>
    </row>
    <row r="92" ht="12.75">
      <c r="A92" s="73" t="s">
        <v>263</v>
      </c>
    </row>
    <row r="93" ht="12.75">
      <c r="A93" s="73" t="s">
        <v>273</v>
      </c>
    </row>
    <row r="94" ht="12.75">
      <c r="A94" s="73"/>
    </row>
    <row r="95" ht="12.75">
      <c r="A95" s="45" t="s">
        <v>44</v>
      </c>
    </row>
    <row r="96" ht="12.75">
      <c r="A96" s="52" t="s">
        <v>38</v>
      </c>
    </row>
    <row r="97" ht="12.75">
      <c r="A97" s="52" t="s">
        <v>152</v>
      </c>
    </row>
    <row r="99" ht="12.75">
      <c r="A99" s="86"/>
    </row>
    <row r="100" ht="12.75">
      <c r="A100" s="73"/>
    </row>
    <row r="101" ht="12.75">
      <c r="A101" s="73"/>
    </row>
    <row r="102" ht="12.75">
      <c r="A102" s="73"/>
    </row>
    <row r="103" ht="12.75">
      <c r="A103" s="73"/>
    </row>
  </sheetData>
  <sheetProtection/>
  <mergeCells count="1">
    <mergeCell ref="I3:K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7" r:id="rId1"/>
  <headerFooter alignWithMargins="0">
    <oddHeader>&amp;L&amp;Z&amp;F</oddHeader>
    <oddFooter>&amp;LOrtwin Hoffmann - Van Eyckpark 2 - 9250 Waasmunster&amp;Rsheet: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15" width="6.28125" style="0" customWidth="1"/>
  </cols>
  <sheetData>
    <row r="1" spans="1:10" ht="15.75">
      <c r="A1" s="54" t="s">
        <v>56</v>
      </c>
      <c r="J1" s="115" t="s">
        <v>181</v>
      </c>
    </row>
    <row r="2" ht="13.5" thickBot="1"/>
    <row r="3" spans="1:15" ht="12.75">
      <c r="A3" s="56" t="s">
        <v>59</v>
      </c>
      <c r="B3" s="30">
        <v>2007</v>
      </c>
      <c r="C3" s="57">
        <v>2008</v>
      </c>
      <c r="D3" s="57">
        <v>2009</v>
      </c>
      <c r="E3" s="57">
        <v>2010</v>
      </c>
      <c r="F3" s="57">
        <v>2011</v>
      </c>
      <c r="G3" s="57">
        <v>2012</v>
      </c>
      <c r="H3" s="57">
        <v>2013</v>
      </c>
      <c r="I3" s="57">
        <v>2014</v>
      </c>
      <c r="J3" s="57">
        <v>2015</v>
      </c>
      <c r="K3" s="57">
        <v>2016</v>
      </c>
      <c r="L3" s="57">
        <v>2017</v>
      </c>
      <c r="M3" s="77">
        <v>2018</v>
      </c>
      <c r="N3" s="77">
        <v>2019</v>
      </c>
      <c r="O3" s="106">
        <v>2020</v>
      </c>
    </row>
    <row r="4" spans="1:15" ht="13.5" thickBot="1">
      <c r="A4" s="24"/>
      <c r="B4" s="32"/>
      <c r="C4" s="58"/>
      <c r="D4" s="58"/>
      <c r="E4" s="58"/>
      <c r="F4" s="58"/>
      <c r="G4" s="58"/>
      <c r="H4" s="58"/>
      <c r="I4" s="58"/>
      <c r="J4" s="58"/>
      <c r="K4" s="58"/>
      <c r="L4" s="58"/>
      <c r="M4" s="78"/>
      <c r="N4" s="78"/>
      <c r="O4" s="107"/>
    </row>
    <row r="5" spans="1:15" ht="12.75">
      <c r="A5" s="53" t="s">
        <v>12</v>
      </c>
      <c r="B5" s="60">
        <v>6</v>
      </c>
      <c r="C5" s="16">
        <v>3</v>
      </c>
      <c r="D5" s="16">
        <v>3</v>
      </c>
      <c r="E5" s="16">
        <v>6</v>
      </c>
      <c r="F5" s="16">
        <v>12</v>
      </c>
      <c r="G5" s="16">
        <v>13</v>
      </c>
      <c r="H5" s="16">
        <v>3</v>
      </c>
      <c r="I5" s="16">
        <v>23</v>
      </c>
      <c r="J5" s="16">
        <v>14</v>
      </c>
      <c r="K5" s="16">
        <v>36</v>
      </c>
      <c r="L5" s="16">
        <v>13</v>
      </c>
      <c r="M5" s="16">
        <v>4</v>
      </c>
      <c r="N5" s="15">
        <v>6</v>
      </c>
      <c r="O5" s="41">
        <v>27</v>
      </c>
    </row>
    <row r="6" spans="1:15" ht="12.75">
      <c r="A6" s="81" t="s">
        <v>137</v>
      </c>
      <c r="B6" s="61">
        <v>10</v>
      </c>
      <c r="C6" s="17">
        <v>15</v>
      </c>
      <c r="D6" s="17">
        <v>74</v>
      </c>
      <c r="E6" s="17">
        <v>87</v>
      </c>
      <c r="F6" s="17">
        <v>12</v>
      </c>
      <c r="G6" s="17">
        <v>23</v>
      </c>
      <c r="H6" s="17">
        <v>40</v>
      </c>
      <c r="I6" s="17">
        <v>12</v>
      </c>
      <c r="J6" s="17">
        <v>8</v>
      </c>
      <c r="K6" s="17">
        <v>23</v>
      </c>
      <c r="L6" s="17">
        <v>10</v>
      </c>
      <c r="M6" s="17">
        <v>7</v>
      </c>
      <c r="N6" s="104">
        <v>5</v>
      </c>
      <c r="O6" s="42">
        <v>9</v>
      </c>
    </row>
    <row r="7" spans="1:15" ht="12.75">
      <c r="A7" s="48" t="s">
        <v>7</v>
      </c>
      <c r="B7" s="61">
        <v>2</v>
      </c>
      <c r="C7" s="17">
        <v>1</v>
      </c>
      <c r="D7" s="17">
        <v>58</v>
      </c>
      <c r="E7" s="17"/>
      <c r="F7" s="17">
        <v>1</v>
      </c>
      <c r="G7" s="17">
        <v>1</v>
      </c>
      <c r="H7" s="17">
        <v>2</v>
      </c>
      <c r="I7" s="17">
        <v>3</v>
      </c>
      <c r="J7" s="17">
        <v>1</v>
      </c>
      <c r="K7" s="17">
        <v>8</v>
      </c>
      <c r="L7" s="17">
        <v>1</v>
      </c>
      <c r="M7" s="17">
        <v>2</v>
      </c>
      <c r="N7" s="104">
        <v>2</v>
      </c>
      <c r="O7" s="42">
        <v>1</v>
      </c>
    </row>
    <row r="8" spans="1:15" ht="12.75">
      <c r="A8" s="48" t="s">
        <v>32</v>
      </c>
      <c r="B8" s="61">
        <v>5</v>
      </c>
      <c r="C8" s="17">
        <v>2</v>
      </c>
      <c r="D8" s="17">
        <v>6</v>
      </c>
      <c r="E8" s="17">
        <v>13</v>
      </c>
      <c r="F8" s="17">
        <v>3</v>
      </c>
      <c r="G8" s="17">
        <v>1</v>
      </c>
      <c r="H8" s="17">
        <v>3</v>
      </c>
      <c r="I8" s="17">
        <v>2</v>
      </c>
      <c r="J8" s="17">
        <v>7</v>
      </c>
      <c r="K8" s="17">
        <v>7</v>
      </c>
      <c r="L8" s="17">
        <v>2</v>
      </c>
      <c r="M8" s="17">
        <v>6</v>
      </c>
      <c r="N8" s="104">
        <v>1</v>
      </c>
      <c r="O8" s="42">
        <v>6</v>
      </c>
    </row>
    <row r="9" spans="1:15" ht="12.75">
      <c r="A9" s="48" t="s">
        <v>11</v>
      </c>
      <c r="B9" s="61">
        <v>7</v>
      </c>
      <c r="C9" s="62">
        <v>1</v>
      </c>
      <c r="D9" s="17">
        <v>2</v>
      </c>
      <c r="E9" s="17">
        <v>7</v>
      </c>
      <c r="F9" s="62">
        <v>2</v>
      </c>
      <c r="G9" s="63">
        <v>4</v>
      </c>
      <c r="H9" s="63">
        <v>7</v>
      </c>
      <c r="I9" s="63">
        <v>6</v>
      </c>
      <c r="J9" s="63">
        <v>4</v>
      </c>
      <c r="K9" s="63">
        <v>6</v>
      </c>
      <c r="L9" s="63">
        <v>8</v>
      </c>
      <c r="M9" s="63">
        <v>1</v>
      </c>
      <c r="N9" s="105">
        <v>5</v>
      </c>
      <c r="O9" s="108">
        <v>4</v>
      </c>
    </row>
    <row r="10" spans="1:15" ht="12.75">
      <c r="A10" s="48" t="s">
        <v>0</v>
      </c>
      <c r="B10" s="61"/>
      <c r="C10" s="17"/>
      <c r="D10" s="17"/>
      <c r="E10" s="17"/>
      <c r="F10" s="62">
        <v>1</v>
      </c>
      <c r="G10" s="17"/>
      <c r="H10" s="17"/>
      <c r="I10" s="17"/>
      <c r="J10" s="63">
        <v>2</v>
      </c>
      <c r="K10" s="63">
        <v>6</v>
      </c>
      <c r="L10" s="63">
        <v>1</v>
      </c>
      <c r="M10" s="63"/>
      <c r="N10" s="105">
        <v>6</v>
      </c>
      <c r="O10" s="108">
        <v>2</v>
      </c>
    </row>
    <row r="11" spans="1:15" ht="12.75">
      <c r="A11" s="48" t="s">
        <v>5</v>
      </c>
      <c r="B11" s="61">
        <v>1</v>
      </c>
      <c r="C11" s="17"/>
      <c r="D11" s="17">
        <v>6</v>
      </c>
      <c r="E11" s="17">
        <v>10</v>
      </c>
      <c r="F11" s="17"/>
      <c r="G11" s="17">
        <v>12</v>
      </c>
      <c r="H11" s="17">
        <v>38</v>
      </c>
      <c r="I11" s="17">
        <v>2</v>
      </c>
      <c r="J11" s="17">
        <v>14</v>
      </c>
      <c r="K11" s="63">
        <v>3</v>
      </c>
      <c r="L11" s="63">
        <v>2</v>
      </c>
      <c r="M11" s="63">
        <v>2</v>
      </c>
      <c r="N11" s="105">
        <v>2</v>
      </c>
      <c r="O11" s="108">
        <v>13</v>
      </c>
    </row>
    <row r="12" spans="1:15" ht="12.75">
      <c r="A12" s="81" t="s">
        <v>139</v>
      </c>
      <c r="B12" s="61"/>
      <c r="C12" s="17">
        <v>2</v>
      </c>
      <c r="D12" s="17">
        <v>26</v>
      </c>
      <c r="E12" s="17">
        <v>16</v>
      </c>
      <c r="F12" s="17"/>
      <c r="G12" s="17">
        <v>1</v>
      </c>
      <c r="H12" s="17">
        <v>44</v>
      </c>
      <c r="I12" s="17">
        <v>1</v>
      </c>
      <c r="J12" s="17">
        <v>1</v>
      </c>
      <c r="K12" s="63">
        <v>3</v>
      </c>
      <c r="L12" s="63"/>
      <c r="M12" s="63">
        <v>30</v>
      </c>
      <c r="N12" s="105">
        <v>3</v>
      </c>
      <c r="O12" s="108">
        <v>3</v>
      </c>
    </row>
    <row r="13" spans="1:15" ht="12.75">
      <c r="A13" s="48" t="s">
        <v>1</v>
      </c>
      <c r="B13" s="61">
        <v>2</v>
      </c>
      <c r="C13" s="62">
        <v>1</v>
      </c>
      <c r="D13" s="62">
        <v>1</v>
      </c>
      <c r="E13" s="63">
        <v>1</v>
      </c>
      <c r="F13" s="63">
        <v>2</v>
      </c>
      <c r="G13" s="63">
        <v>1</v>
      </c>
      <c r="H13" s="63">
        <v>2</v>
      </c>
      <c r="I13" s="63">
        <v>1</v>
      </c>
      <c r="J13" s="63">
        <v>3</v>
      </c>
      <c r="K13" s="63">
        <v>2</v>
      </c>
      <c r="L13" s="63">
        <v>1</v>
      </c>
      <c r="M13" s="63">
        <v>1</v>
      </c>
      <c r="N13" s="105">
        <v>2</v>
      </c>
      <c r="O13" s="108">
        <v>6</v>
      </c>
    </row>
    <row r="14" spans="1:15" ht="12.75">
      <c r="A14" s="48" t="s">
        <v>10</v>
      </c>
      <c r="B14" s="61"/>
      <c r="C14" s="17"/>
      <c r="D14" s="62">
        <v>1</v>
      </c>
      <c r="E14" s="17"/>
      <c r="F14" s="17">
        <v>1</v>
      </c>
      <c r="G14" s="17">
        <v>2</v>
      </c>
      <c r="H14" s="17">
        <v>5</v>
      </c>
      <c r="I14" s="17">
        <v>7</v>
      </c>
      <c r="J14" s="62">
        <v>1</v>
      </c>
      <c r="K14" s="63">
        <v>1</v>
      </c>
      <c r="L14" s="63"/>
      <c r="M14" s="63"/>
      <c r="N14" s="105"/>
      <c r="O14" s="108"/>
    </row>
    <row r="15" spans="1:15" ht="12.75">
      <c r="A15" s="48" t="s">
        <v>6</v>
      </c>
      <c r="B15" s="61">
        <v>2</v>
      </c>
      <c r="C15" s="17">
        <v>1</v>
      </c>
      <c r="D15" s="17">
        <v>1</v>
      </c>
      <c r="E15" s="17">
        <v>1</v>
      </c>
      <c r="F15" s="17"/>
      <c r="G15" s="17">
        <v>3</v>
      </c>
      <c r="H15" s="17">
        <v>2</v>
      </c>
      <c r="I15" s="17">
        <v>1</v>
      </c>
      <c r="J15" s="62">
        <v>1</v>
      </c>
      <c r="K15" s="63">
        <v>1</v>
      </c>
      <c r="L15" s="63">
        <v>3</v>
      </c>
      <c r="M15" s="63"/>
      <c r="N15" s="105">
        <v>1</v>
      </c>
      <c r="O15" s="108">
        <v>1</v>
      </c>
    </row>
    <row r="16" spans="1:15" ht="12.75">
      <c r="A16" s="48" t="s">
        <v>4</v>
      </c>
      <c r="B16" s="61">
        <v>1</v>
      </c>
      <c r="C16" s="17">
        <v>1</v>
      </c>
      <c r="D16" s="17">
        <v>2</v>
      </c>
      <c r="E16" s="62">
        <v>3</v>
      </c>
      <c r="F16" s="63">
        <v>1</v>
      </c>
      <c r="G16" s="17"/>
      <c r="H16" s="17"/>
      <c r="I16" s="17"/>
      <c r="J16" s="17"/>
      <c r="K16" s="63">
        <v>1</v>
      </c>
      <c r="L16" s="63">
        <v>1</v>
      </c>
      <c r="M16" s="63">
        <v>2</v>
      </c>
      <c r="N16" s="105">
        <v>2</v>
      </c>
      <c r="O16" s="108">
        <v>5</v>
      </c>
    </row>
    <row r="17" spans="1:15" ht="12.75">
      <c r="A17" s="48" t="s">
        <v>2</v>
      </c>
      <c r="B17" s="61"/>
      <c r="C17" s="17">
        <v>1</v>
      </c>
      <c r="D17" s="17"/>
      <c r="E17" s="17"/>
      <c r="F17" s="17"/>
      <c r="G17" s="17">
        <v>1</v>
      </c>
      <c r="H17" s="17">
        <v>6</v>
      </c>
      <c r="I17" s="17">
        <v>1</v>
      </c>
      <c r="J17" s="17">
        <v>4</v>
      </c>
      <c r="K17" s="17"/>
      <c r="L17" s="17">
        <v>1</v>
      </c>
      <c r="M17" s="17"/>
      <c r="N17" s="104">
        <v>1</v>
      </c>
      <c r="O17" s="42">
        <v>4</v>
      </c>
    </row>
    <row r="18" spans="1:15" ht="12.75">
      <c r="A18" s="48" t="s">
        <v>3</v>
      </c>
      <c r="B18" s="61">
        <v>6</v>
      </c>
      <c r="C18" s="17">
        <v>2</v>
      </c>
      <c r="D18" s="17">
        <v>8</v>
      </c>
      <c r="E18" s="17">
        <v>17</v>
      </c>
      <c r="F18" s="17">
        <v>3</v>
      </c>
      <c r="G18" s="17">
        <v>8</v>
      </c>
      <c r="H18" s="17">
        <v>4</v>
      </c>
      <c r="I18" s="17">
        <v>1</v>
      </c>
      <c r="J18" s="17">
        <v>3</v>
      </c>
      <c r="K18" s="17"/>
      <c r="L18" s="17">
        <v>4</v>
      </c>
      <c r="M18" s="17">
        <v>3</v>
      </c>
      <c r="N18" s="104">
        <v>5</v>
      </c>
      <c r="O18" s="42">
        <v>7</v>
      </c>
    </row>
    <row r="19" spans="1:15" ht="12.75">
      <c r="A19" s="48" t="s">
        <v>26</v>
      </c>
      <c r="B19" s="61"/>
      <c r="C19" s="17"/>
      <c r="D19" s="17">
        <v>1</v>
      </c>
      <c r="E19" s="17"/>
      <c r="F19" s="17">
        <v>1</v>
      </c>
      <c r="G19" s="17"/>
      <c r="H19" s="17">
        <v>4</v>
      </c>
      <c r="I19" s="17">
        <v>1</v>
      </c>
      <c r="J19" s="17">
        <v>1</v>
      </c>
      <c r="K19" s="17"/>
      <c r="L19" s="17">
        <v>2</v>
      </c>
      <c r="M19" s="17">
        <v>1</v>
      </c>
      <c r="N19" s="104">
        <v>3</v>
      </c>
      <c r="O19" s="42">
        <v>5</v>
      </c>
    </row>
    <row r="20" spans="1:15" ht="12.75">
      <c r="A20" s="48" t="s">
        <v>9</v>
      </c>
      <c r="B20" s="61"/>
      <c r="C20" s="17"/>
      <c r="D20" s="17"/>
      <c r="E20" s="17">
        <v>1</v>
      </c>
      <c r="F20" s="17"/>
      <c r="G20" s="17"/>
      <c r="H20" s="17"/>
      <c r="I20" s="17">
        <v>1</v>
      </c>
      <c r="J20" s="17">
        <v>1</v>
      </c>
      <c r="K20" s="17"/>
      <c r="L20" s="17"/>
      <c r="M20" s="17"/>
      <c r="N20" s="104"/>
      <c r="O20" s="42">
        <v>1</v>
      </c>
    </row>
    <row r="21" spans="1:15" ht="12.75">
      <c r="A21" s="48" t="s">
        <v>47</v>
      </c>
      <c r="B21" s="61"/>
      <c r="C21" s="17"/>
      <c r="D21" s="17"/>
      <c r="E21" s="17"/>
      <c r="F21" s="17"/>
      <c r="G21" s="17"/>
      <c r="H21" s="17"/>
      <c r="I21" s="17"/>
      <c r="J21" s="17">
        <v>1</v>
      </c>
      <c r="K21" s="17"/>
      <c r="L21" s="17">
        <v>1</v>
      </c>
      <c r="M21" s="17"/>
      <c r="N21" s="104">
        <v>1</v>
      </c>
      <c r="O21" s="42">
        <v>1</v>
      </c>
    </row>
    <row r="22" spans="1:15" ht="12.75">
      <c r="A22" s="48" t="s">
        <v>46</v>
      </c>
      <c r="B22" s="61"/>
      <c r="C22" s="17"/>
      <c r="D22" s="17"/>
      <c r="E22" s="17"/>
      <c r="F22" s="17"/>
      <c r="G22" s="17"/>
      <c r="H22" s="17"/>
      <c r="I22" s="17"/>
      <c r="J22" s="17">
        <v>1</v>
      </c>
      <c r="K22" s="17"/>
      <c r="L22" s="17"/>
      <c r="M22" s="17">
        <v>1</v>
      </c>
      <c r="N22" s="104">
        <v>2</v>
      </c>
      <c r="O22" s="42">
        <v>1</v>
      </c>
    </row>
    <row r="23" spans="1:15" ht="12.75">
      <c r="A23" s="81" t="s">
        <v>80</v>
      </c>
      <c r="B23" s="6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04">
        <v>1</v>
      </c>
      <c r="O23" s="42"/>
    </row>
    <row r="24" spans="1:15" ht="12.75">
      <c r="A24" s="48" t="s">
        <v>13</v>
      </c>
      <c r="B24" s="61"/>
      <c r="C24" s="17">
        <v>1</v>
      </c>
      <c r="D24" s="17">
        <v>1</v>
      </c>
      <c r="E24" s="17">
        <v>1</v>
      </c>
      <c r="F24" s="17"/>
      <c r="G24" s="17">
        <v>2</v>
      </c>
      <c r="H24" s="17">
        <v>1</v>
      </c>
      <c r="I24" s="17"/>
      <c r="J24" s="17">
        <v>1</v>
      </c>
      <c r="K24" s="17"/>
      <c r="L24" s="17">
        <v>2</v>
      </c>
      <c r="M24" s="17">
        <v>1</v>
      </c>
      <c r="N24" s="104">
        <v>6</v>
      </c>
      <c r="O24" s="42">
        <v>9</v>
      </c>
    </row>
    <row r="25" spans="1:15" ht="12.75">
      <c r="A25" s="48" t="s">
        <v>14</v>
      </c>
      <c r="B25" s="6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>
        <v>1</v>
      </c>
      <c r="N25" s="104">
        <v>3</v>
      </c>
      <c r="O25" s="42">
        <v>5</v>
      </c>
    </row>
    <row r="26" spans="1:15" ht="12.75">
      <c r="A26" s="81" t="s">
        <v>138</v>
      </c>
      <c r="B26" s="61"/>
      <c r="C26" s="17"/>
      <c r="D26" s="17"/>
      <c r="E26" s="17">
        <v>1</v>
      </c>
      <c r="F26" s="17">
        <v>1</v>
      </c>
      <c r="G26" s="17"/>
      <c r="H26" s="17"/>
      <c r="I26" s="17"/>
      <c r="J26" s="17">
        <v>1</v>
      </c>
      <c r="K26" s="17"/>
      <c r="L26" s="17">
        <v>1</v>
      </c>
      <c r="M26" s="17">
        <v>1</v>
      </c>
      <c r="N26" s="104">
        <v>1</v>
      </c>
      <c r="O26" s="42">
        <v>1</v>
      </c>
    </row>
    <row r="27" spans="1:15" ht="12.75">
      <c r="A27" s="81" t="s">
        <v>140</v>
      </c>
      <c r="B27" s="61"/>
      <c r="C27" s="17"/>
      <c r="D27" s="17"/>
      <c r="E27" s="17"/>
      <c r="F27" s="17"/>
      <c r="G27" s="17"/>
      <c r="H27" s="17"/>
      <c r="I27" s="17"/>
      <c r="J27" s="17"/>
      <c r="K27" s="17"/>
      <c r="L27" s="17">
        <v>1</v>
      </c>
      <c r="M27" s="17">
        <v>1</v>
      </c>
      <c r="N27" s="104">
        <v>1</v>
      </c>
      <c r="O27" s="42">
        <v>1</v>
      </c>
    </row>
    <row r="28" spans="1:15" ht="12.75">
      <c r="A28" s="81" t="s">
        <v>141</v>
      </c>
      <c r="B28" s="6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11</v>
      </c>
      <c r="N28" s="104">
        <v>2</v>
      </c>
      <c r="O28" s="42">
        <v>1</v>
      </c>
    </row>
    <row r="29" spans="1:15" ht="12.75">
      <c r="A29" s="81" t="s">
        <v>142</v>
      </c>
      <c r="B29" s="6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04">
        <v>2</v>
      </c>
      <c r="O29" s="42">
        <v>1</v>
      </c>
    </row>
    <row r="30" spans="1:15" ht="12.75">
      <c r="A30" s="81" t="s">
        <v>143</v>
      </c>
      <c r="B30" s="6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04">
        <v>1</v>
      </c>
      <c r="O30" s="42">
        <v>1</v>
      </c>
    </row>
    <row r="31" spans="1:15" ht="12.75">
      <c r="A31" s="48" t="s">
        <v>8</v>
      </c>
      <c r="B31" s="61"/>
      <c r="C31" s="17">
        <v>1</v>
      </c>
      <c r="D31" s="17">
        <v>1</v>
      </c>
      <c r="E31" s="17">
        <v>4</v>
      </c>
      <c r="F31" s="17">
        <v>1</v>
      </c>
      <c r="G31" s="17">
        <v>1</v>
      </c>
      <c r="H31" s="17">
        <v>1</v>
      </c>
      <c r="I31" s="17">
        <v>1</v>
      </c>
      <c r="J31" s="17"/>
      <c r="K31" s="17"/>
      <c r="L31" s="17"/>
      <c r="M31" s="17">
        <v>1</v>
      </c>
      <c r="N31" s="104">
        <v>2</v>
      </c>
      <c r="O31" s="42">
        <v>3</v>
      </c>
    </row>
    <row r="32" spans="1:15" ht="12.75">
      <c r="A32" s="49" t="s">
        <v>16</v>
      </c>
      <c r="B32" s="61"/>
      <c r="C32" s="17"/>
      <c r="D32" s="17"/>
      <c r="E32" s="17"/>
      <c r="F32" s="17"/>
      <c r="G32" s="17"/>
      <c r="H32" s="17"/>
      <c r="I32" s="17">
        <v>1</v>
      </c>
      <c r="J32" s="17"/>
      <c r="K32" s="17"/>
      <c r="L32" s="17"/>
      <c r="M32" s="17"/>
      <c r="N32" s="104">
        <v>2</v>
      </c>
      <c r="O32" s="42">
        <v>1</v>
      </c>
    </row>
    <row r="33" spans="1:15" ht="12.75">
      <c r="A33" s="140" t="s">
        <v>15</v>
      </c>
      <c r="B33" s="6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04"/>
      <c r="O33" s="42">
        <v>1</v>
      </c>
    </row>
    <row r="34" spans="1:15" ht="12.75">
      <c r="A34" s="111" t="s">
        <v>25</v>
      </c>
      <c r="B34" s="61"/>
      <c r="C34" s="17"/>
      <c r="D34" s="17">
        <v>1</v>
      </c>
      <c r="E34" s="17"/>
      <c r="F34" s="17"/>
      <c r="G34" s="17"/>
      <c r="H34" s="17">
        <v>1</v>
      </c>
      <c r="I34" s="17"/>
      <c r="J34" s="17"/>
      <c r="K34" s="17"/>
      <c r="L34" s="17"/>
      <c r="M34" s="17"/>
      <c r="N34" s="104"/>
      <c r="O34" s="42"/>
    </row>
    <row r="35" spans="1:15" ht="12.75">
      <c r="A35" s="81" t="s">
        <v>161</v>
      </c>
      <c r="B35" s="6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4"/>
      <c r="O35" s="42">
        <v>2</v>
      </c>
    </row>
    <row r="36" spans="1:15" ht="12.75">
      <c r="A36" s="81" t="s">
        <v>209</v>
      </c>
      <c r="B36" s="6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04"/>
      <c r="O36" s="42">
        <v>1</v>
      </c>
    </row>
    <row r="37" spans="1:15" ht="13.5" thickBot="1">
      <c r="A37" s="121" t="s">
        <v>217</v>
      </c>
      <c r="B37" s="32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78"/>
      <c r="O37" s="107">
        <v>1</v>
      </c>
    </row>
    <row r="38" spans="1:15" ht="13.5" thickBot="1">
      <c r="A38" s="5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6"/>
      <c r="N38" s="76"/>
      <c r="O38" s="20"/>
    </row>
    <row r="39" spans="1:15" ht="12.75">
      <c r="A39" s="64" t="s">
        <v>57</v>
      </c>
      <c r="B39" s="60">
        <f aca="true" t="shared" si="0" ref="B39:K39">COUNT(B5:B37)</f>
        <v>10</v>
      </c>
      <c r="C39" s="16">
        <f t="shared" si="0"/>
        <v>13</v>
      </c>
      <c r="D39" s="16">
        <f t="shared" si="0"/>
        <v>16</v>
      </c>
      <c r="E39" s="16">
        <f t="shared" si="0"/>
        <v>14</v>
      </c>
      <c r="F39" s="16">
        <f t="shared" si="0"/>
        <v>13</v>
      </c>
      <c r="G39" s="16">
        <f t="shared" si="0"/>
        <v>14</v>
      </c>
      <c r="H39" s="16">
        <f t="shared" si="0"/>
        <v>16</v>
      </c>
      <c r="I39" s="16">
        <f t="shared" si="0"/>
        <v>16</v>
      </c>
      <c r="J39" s="16">
        <f t="shared" si="0"/>
        <v>19</v>
      </c>
      <c r="K39" s="16">
        <f t="shared" si="0"/>
        <v>12</v>
      </c>
      <c r="L39" s="16">
        <f>COUNT(L5:L37)</f>
        <v>17</v>
      </c>
      <c r="M39" s="15">
        <f>COUNT(M5:M37)</f>
        <v>18</v>
      </c>
      <c r="N39" s="15">
        <f>COUNT(N5:N37)</f>
        <v>26</v>
      </c>
      <c r="O39" s="41">
        <f>COUNT(O5:O37)</f>
        <v>30</v>
      </c>
    </row>
    <row r="40" spans="1:15" ht="13.5" thickBot="1">
      <c r="A40" s="59" t="s">
        <v>58</v>
      </c>
      <c r="B40" s="32">
        <f aca="true" t="shared" si="1" ref="B40:K40">SUM(B5:B37)</f>
        <v>42</v>
      </c>
      <c r="C40" s="58">
        <f t="shared" si="1"/>
        <v>32</v>
      </c>
      <c r="D40" s="58">
        <f t="shared" si="1"/>
        <v>192</v>
      </c>
      <c r="E40" s="58">
        <f t="shared" si="1"/>
        <v>168</v>
      </c>
      <c r="F40" s="58">
        <f t="shared" si="1"/>
        <v>41</v>
      </c>
      <c r="G40" s="58">
        <f t="shared" si="1"/>
        <v>73</v>
      </c>
      <c r="H40" s="58">
        <f t="shared" si="1"/>
        <v>163</v>
      </c>
      <c r="I40" s="58">
        <f t="shared" si="1"/>
        <v>64</v>
      </c>
      <c r="J40" s="58">
        <f t="shared" si="1"/>
        <v>69</v>
      </c>
      <c r="K40" s="58">
        <f t="shared" si="1"/>
        <v>97</v>
      </c>
      <c r="L40" s="58">
        <f>SUM(L5:L37)</f>
        <v>54</v>
      </c>
      <c r="M40" s="78">
        <f>SUM(M5:M37)</f>
        <v>76</v>
      </c>
      <c r="N40" s="18">
        <f>SUM(N5:N37)</f>
        <v>68</v>
      </c>
      <c r="O40" s="43">
        <f>SUM(O5:O37)</f>
        <v>124</v>
      </c>
    </row>
    <row r="42" ht="12.75">
      <c r="A42" s="101" t="s">
        <v>144</v>
      </c>
    </row>
    <row r="43" ht="12.75">
      <c r="A43" s="79" t="s">
        <v>145</v>
      </c>
    </row>
    <row r="44" ht="12.75">
      <c r="A44" s="79" t="s">
        <v>146</v>
      </c>
    </row>
    <row r="45" ht="12.75">
      <c r="A45" s="80" t="s">
        <v>147</v>
      </c>
    </row>
    <row r="46" ht="12.75">
      <c r="A46" s="80" t="s">
        <v>148</v>
      </c>
    </row>
    <row r="47" ht="12.75">
      <c r="A47" s="80" t="s">
        <v>149</v>
      </c>
    </row>
    <row r="48" ht="12.75">
      <c r="A48" s="80" t="s">
        <v>150</v>
      </c>
    </row>
    <row r="50" ht="12.75">
      <c r="A50" s="65" t="s">
        <v>60</v>
      </c>
    </row>
    <row r="51" ht="12.75">
      <c r="A51" s="44" t="s">
        <v>63</v>
      </c>
    </row>
    <row r="52" ht="12.75">
      <c r="A52" s="44" t="s">
        <v>61</v>
      </c>
    </row>
    <row r="53" ht="12.75">
      <c r="A53" s="44" t="s">
        <v>62</v>
      </c>
    </row>
    <row r="54" ht="12.75">
      <c r="A54" s="73" t="s">
        <v>268</v>
      </c>
    </row>
    <row r="56" ht="12.75">
      <c r="A56" s="73" t="s">
        <v>153</v>
      </c>
    </row>
    <row r="57" ht="12.75">
      <c r="A57" s="73" t="s">
        <v>154</v>
      </c>
    </row>
    <row r="58" ht="12.75">
      <c r="A58" s="73" t="s">
        <v>155</v>
      </c>
    </row>
    <row r="59" ht="12.75">
      <c r="A59" s="73" t="s">
        <v>267</v>
      </c>
    </row>
    <row r="60" ht="12.75">
      <c r="A60" s="73" t="s">
        <v>265</v>
      </c>
    </row>
    <row r="61" ht="12.75">
      <c r="A61" s="73" t="s">
        <v>266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  <headerFooter>
    <oddHeader>&amp;L&amp;Z&amp;F</oddHeader>
    <oddFooter>&amp;LOrtwin Hoffmann - Van Eyckpark 2 - 9250 Waasmunster&amp;Rsheet:&amp;A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2"/>
  <sheetViews>
    <sheetView zoomScalePageLayoutView="0" workbookViewId="0" topLeftCell="A4">
      <selection activeCell="A3" sqref="A3:C40"/>
    </sheetView>
  </sheetViews>
  <sheetFormatPr defaultColWidth="9.140625" defaultRowHeight="12.75"/>
  <cols>
    <col min="1" max="1" width="24.7109375" style="0" customWidth="1"/>
    <col min="2" max="3" width="19.8515625" style="0" customWidth="1"/>
  </cols>
  <sheetData>
    <row r="1" ht="15.75">
      <c r="A1" s="54" t="s">
        <v>231</v>
      </c>
    </row>
    <row r="2" ht="13.5" thickBot="1"/>
    <row r="3" spans="1:3" ht="12.75">
      <c r="A3" s="56" t="s">
        <v>59</v>
      </c>
      <c r="B3" s="146" t="s">
        <v>227</v>
      </c>
      <c r="C3" s="146" t="s">
        <v>229</v>
      </c>
    </row>
    <row r="4" spans="1:3" ht="13.5" thickBot="1">
      <c r="A4" s="24"/>
      <c r="B4" s="147" t="s">
        <v>228</v>
      </c>
      <c r="C4" s="147" t="s">
        <v>228</v>
      </c>
    </row>
    <row r="5" spans="1:3" ht="12.75">
      <c r="A5" s="53" t="s">
        <v>12</v>
      </c>
      <c r="B5" s="4">
        <v>27</v>
      </c>
      <c r="C5" s="4">
        <v>19</v>
      </c>
    </row>
    <row r="6" spans="1:3" ht="12.75">
      <c r="A6" s="48" t="s">
        <v>5</v>
      </c>
      <c r="B6" s="5">
        <v>13</v>
      </c>
      <c r="C6" s="5">
        <v>9</v>
      </c>
    </row>
    <row r="7" spans="1:3" ht="12.75">
      <c r="A7" s="81" t="s">
        <v>137</v>
      </c>
      <c r="B7" s="5">
        <v>9</v>
      </c>
      <c r="C7" s="5">
        <v>6</v>
      </c>
    </row>
    <row r="8" spans="1:3" ht="12.75">
      <c r="A8" s="48" t="s">
        <v>13</v>
      </c>
      <c r="B8" s="5">
        <v>9</v>
      </c>
      <c r="C8" s="5">
        <v>4</v>
      </c>
    </row>
    <row r="9" spans="1:3" ht="12.75">
      <c r="A9" s="48" t="s">
        <v>3</v>
      </c>
      <c r="B9" s="5">
        <v>7</v>
      </c>
      <c r="C9" s="5">
        <v>5</v>
      </c>
    </row>
    <row r="10" spans="1:3" ht="12.75">
      <c r="A10" s="48" t="s">
        <v>32</v>
      </c>
      <c r="B10" s="5">
        <v>6</v>
      </c>
      <c r="C10" s="5">
        <v>5</v>
      </c>
    </row>
    <row r="11" spans="1:3" ht="12.75">
      <c r="A11" s="48" t="s">
        <v>1</v>
      </c>
      <c r="B11" s="5">
        <v>6</v>
      </c>
      <c r="C11" s="5">
        <v>3</v>
      </c>
    </row>
    <row r="12" spans="1:3" ht="12.75">
      <c r="A12" s="48" t="s">
        <v>4</v>
      </c>
      <c r="B12" s="5">
        <v>5</v>
      </c>
      <c r="C12" s="5">
        <v>3</v>
      </c>
    </row>
    <row r="13" spans="1:3" ht="12.75">
      <c r="A13" s="48" t="s">
        <v>26</v>
      </c>
      <c r="B13" s="5">
        <v>5</v>
      </c>
      <c r="C13" s="5"/>
    </row>
    <row r="14" spans="1:3" ht="12.75">
      <c r="A14" s="48" t="s">
        <v>14</v>
      </c>
      <c r="B14" s="5">
        <v>5</v>
      </c>
      <c r="C14" s="5">
        <v>2</v>
      </c>
    </row>
    <row r="15" spans="1:3" ht="12.75">
      <c r="A15" s="48" t="s">
        <v>11</v>
      </c>
      <c r="B15" s="5">
        <v>4</v>
      </c>
      <c r="C15" s="5">
        <v>2</v>
      </c>
    </row>
    <row r="16" spans="1:3" ht="12.75">
      <c r="A16" s="48" t="s">
        <v>2</v>
      </c>
      <c r="B16" s="5">
        <v>4</v>
      </c>
      <c r="C16" s="5">
        <v>1</v>
      </c>
    </row>
    <row r="17" spans="1:3" ht="12.75">
      <c r="A17" s="81" t="s">
        <v>139</v>
      </c>
      <c r="B17" s="5">
        <v>3</v>
      </c>
      <c r="C17" s="5">
        <v>1</v>
      </c>
    </row>
    <row r="18" spans="1:3" ht="12.75">
      <c r="A18" s="48" t="s">
        <v>8</v>
      </c>
      <c r="B18" s="5">
        <v>3</v>
      </c>
      <c r="C18" s="5">
        <v>2</v>
      </c>
    </row>
    <row r="19" spans="1:3" ht="12.75">
      <c r="A19" s="48" t="s">
        <v>0</v>
      </c>
      <c r="B19" s="5">
        <v>2</v>
      </c>
      <c r="C19" s="5">
        <v>1</v>
      </c>
    </row>
    <row r="20" spans="1:3" ht="12.75">
      <c r="A20" s="81" t="s">
        <v>161</v>
      </c>
      <c r="B20" s="5">
        <v>2</v>
      </c>
      <c r="C20" s="5">
        <v>1</v>
      </c>
    </row>
    <row r="21" spans="1:3" ht="12.75">
      <c r="A21" s="48" t="s">
        <v>7</v>
      </c>
      <c r="B21" s="5">
        <v>1</v>
      </c>
      <c r="C21" s="5">
        <v>1</v>
      </c>
    </row>
    <row r="22" spans="1:3" ht="12.75">
      <c r="A22" s="48" t="s">
        <v>6</v>
      </c>
      <c r="B22" s="5">
        <v>1</v>
      </c>
      <c r="C22" s="5">
        <v>1</v>
      </c>
    </row>
    <row r="23" spans="1:3" ht="12.75">
      <c r="A23" s="81" t="s">
        <v>15</v>
      </c>
      <c r="B23" s="5">
        <v>1</v>
      </c>
      <c r="C23" s="5">
        <v>1</v>
      </c>
    </row>
    <row r="24" spans="1:3" ht="12.75">
      <c r="A24" s="48" t="s">
        <v>9</v>
      </c>
      <c r="B24" s="5">
        <v>1</v>
      </c>
      <c r="C24" s="5">
        <v>1</v>
      </c>
    </row>
    <row r="25" spans="1:3" ht="12.75">
      <c r="A25" s="48" t="s">
        <v>47</v>
      </c>
      <c r="B25" s="5">
        <v>1</v>
      </c>
      <c r="C25" s="5">
        <v>1</v>
      </c>
    </row>
    <row r="26" spans="1:3" ht="12.75">
      <c r="A26" s="48" t="s">
        <v>46</v>
      </c>
      <c r="B26" s="5">
        <v>1</v>
      </c>
      <c r="C26" s="5">
        <v>1</v>
      </c>
    </row>
    <row r="27" spans="1:3" ht="12.75">
      <c r="A27" s="81" t="s">
        <v>138</v>
      </c>
      <c r="B27" s="5">
        <v>1</v>
      </c>
      <c r="C27" s="5">
        <v>1</v>
      </c>
    </row>
    <row r="28" spans="1:3" ht="12.75">
      <c r="A28" s="81" t="s">
        <v>140</v>
      </c>
      <c r="B28" s="5">
        <v>1</v>
      </c>
      <c r="C28" s="5">
        <v>1</v>
      </c>
    </row>
    <row r="29" spans="1:3" ht="12.75">
      <c r="A29" s="81" t="s">
        <v>141</v>
      </c>
      <c r="B29" s="5">
        <v>1</v>
      </c>
      <c r="C29" s="5"/>
    </row>
    <row r="30" spans="1:3" ht="12.75">
      <c r="A30" s="81" t="s">
        <v>142</v>
      </c>
      <c r="B30" s="5">
        <v>1</v>
      </c>
      <c r="C30" s="5">
        <v>1</v>
      </c>
    </row>
    <row r="31" spans="1:3" ht="12.75">
      <c r="A31" s="81" t="s">
        <v>143</v>
      </c>
      <c r="B31" s="5">
        <v>1</v>
      </c>
      <c r="C31" s="5">
        <v>1</v>
      </c>
    </row>
    <row r="32" spans="1:3" ht="12.75">
      <c r="A32" s="49" t="s">
        <v>16</v>
      </c>
      <c r="B32" s="5">
        <v>1</v>
      </c>
      <c r="C32" s="5">
        <v>1</v>
      </c>
    </row>
    <row r="33" spans="1:3" ht="12.75">
      <c r="A33" s="81" t="s">
        <v>209</v>
      </c>
      <c r="B33" s="5">
        <v>1</v>
      </c>
      <c r="C33" s="5">
        <v>1</v>
      </c>
    </row>
    <row r="34" spans="1:3" ht="12.75">
      <c r="A34" s="151" t="s">
        <v>217</v>
      </c>
      <c r="B34" s="5">
        <v>1</v>
      </c>
      <c r="C34" s="5"/>
    </row>
    <row r="35" spans="1:3" ht="12.75">
      <c r="A35" s="48" t="s">
        <v>10</v>
      </c>
      <c r="B35" s="5"/>
      <c r="C35" s="5"/>
    </row>
    <row r="36" spans="1:3" ht="12.75">
      <c r="A36" s="81" t="s">
        <v>80</v>
      </c>
      <c r="B36" s="5"/>
      <c r="C36" s="5"/>
    </row>
    <row r="37" spans="1:3" ht="13.5" thickBot="1">
      <c r="A37" s="152" t="s">
        <v>25</v>
      </c>
      <c r="B37" s="6"/>
      <c r="C37" s="6"/>
    </row>
    <row r="38" ht="13.5" thickBot="1">
      <c r="A38" s="55"/>
    </row>
    <row r="39" spans="1:3" ht="13.5" thickBot="1">
      <c r="A39" s="148" t="s">
        <v>57</v>
      </c>
      <c r="B39" s="149">
        <f>COUNT(B5:B37)</f>
        <v>30</v>
      </c>
      <c r="C39" s="149">
        <f>COUNT(C5:C37)</f>
        <v>27</v>
      </c>
    </row>
    <row r="40" spans="1:3" ht="13.5" thickBot="1">
      <c r="A40" s="150" t="s">
        <v>58</v>
      </c>
      <c r="B40" s="149">
        <f>SUM(B5:B37)</f>
        <v>124</v>
      </c>
      <c r="C40" s="149">
        <f>SUM(C5:C37)</f>
        <v>76</v>
      </c>
    </row>
    <row r="42" ht="12.75">
      <c r="A42" s="101" t="s">
        <v>144</v>
      </c>
    </row>
    <row r="43" ht="12.75">
      <c r="A43" s="79" t="s">
        <v>145</v>
      </c>
    </row>
    <row r="44" ht="12.75">
      <c r="A44" s="79" t="s">
        <v>146</v>
      </c>
    </row>
    <row r="45" ht="12.75">
      <c r="A45" s="80" t="s">
        <v>147</v>
      </c>
    </row>
    <row r="46" ht="12.75">
      <c r="A46" s="80" t="s">
        <v>148</v>
      </c>
    </row>
    <row r="47" ht="12.75">
      <c r="A47" s="80" t="s">
        <v>149</v>
      </c>
    </row>
    <row r="48" ht="12.75">
      <c r="A48" s="80" t="s">
        <v>150</v>
      </c>
    </row>
    <row r="50" ht="12.75">
      <c r="A50" s="65" t="s">
        <v>60</v>
      </c>
    </row>
    <row r="51" ht="12.75">
      <c r="A51" s="44" t="s">
        <v>63</v>
      </c>
    </row>
    <row r="52" ht="12.75">
      <c r="A52" s="44" t="s">
        <v>61</v>
      </c>
    </row>
    <row r="53" ht="12.75">
      <c r="A53" s="44" t="s">
        <v>62</v>
      </c>
    </row>
    <row r="55" ht="12.75">
      <c r="A55" s="73" t="s">
        <v>153</v>
      </c>
    </row>
    <row r="56" ht="12.75">
      <c r="A56" s="73" t="s">
        <v>154</v>
      </c>
    </row>
    <row r="57" ht="12.75">
      <c r="A57" s="73" t="s">
        <v>155</v>
      </c>
    </row>
    <row r="58" ht="12.75">
      <c r="A58" s="73" t="s">
        <v>156</v>
      </c>
    </row>
    <row r="59" ht="12.75">
      <c r="A59" s="73" t="s">
        <v>157</v>
      </c>
    </row>
    <row r="60" ht="12.75">
      <c r="A60" s="73" t="s">
        <v>270</v>
      </c>
    </row>
    <row r="61" ht="12.75">
      <c r="A61" s="73" t="s">
        <v>271</v>
      </c>
    </row>
    <row r="62" ht="12.75">
      <c r="A62" s="73" t="s">
        <v>272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  <headerFooter>
    <oddHeader>&amp;L&amp;Z&amp;F</oddHeader>
    <oddFooter>&amp;LOrtwin Hoffmann - Van Eyckpark 2 - 9250 Waasmunster&amp;Rsheet: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M3800</cp:lastModifiedBy>
  <cp:lastPrinted>2020-08-08T14:37:37Z</cp:lastPrinted>
  <dcterms:created xsi:type="dcterms:W3CDTF">2007-08-04T09:26:10Z</dcterms:created>
  <dcterms:modified xsi:type="dcterms:W3CDTF">2020-08-12T06:04:48Z</dcterms:modified>
  <cp:category/>
  <cp:version/>
  <cp:contentType/>
  <cp:contentStatus/>
</cp:coreProperties>
</file>